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<sst xmlns="http://schemas.openxmlformats.org/spreadsheetml/2006/main" count="391" uniqueCount="247">
  <si>
    <t>załacznik nr. 1 do umowy</t>
  </si>
  <si>
    <t>Wykaz prac związanych z konserwacją, przeglądami i bieżącymi remontami placów zabaw i obiektów rekreacyjnych wraz z cenami jednostkowymi</t>
  </si>
  <si>
    <t>Lp.</t>
  </si>
  <si>
    <t>Rodzaj i zakres prac</t>
  </si>
  <si>
    <t>jednostka miary</t>
  </si>
  <si>
    <t>liczba obiektów</t>
  </si>
  <si>
    <t>cena jednostkowa 
netto</t>
  </si>
  <si>
    <t>planowana
krotność</t>
  </si>
  <si>
    <t>wartość netto</t>
  </si>
  <si>
    <t>stawka VAT</t>
  </si>
  <si>
    <t>wartość brutto</t>
  </si>
  <si>
    <t>A</t>
  </si>
  <si>
    <t xml:space="preserve">B </t>
  </si>
  <si>
    <t>C</t>
  </si>
  <si>
    <t>D</t>
  </si>
  <si>
    <t>E</t>
  </si>
  <si>
    <t>G=D*E*F</t>
  </si>
  <si>
    <t>I=G*H+G</t>
  </si>
  <si>
    <t>I.</t>
  </si>
  <si>
    <t>1.</t>
  </si>
  <si>
    <t>Kwartalny przegląd funkcjonalny wyposażenia placów zabaw (ryczałt)</t>
  </si>
  <si>
    <t>1 przegląd</t>
  </si>
  <si>
    <t>II.</t>
  </si>
  <si>
    <t>Wymiany i uzupełnienia zużytych, zepsutych itp. elementów urządzeń zabawowych, ogrodzeń, wyposażenia</t>
  </si>
  <si>
    <t>ilość</t>
  </si>
  <si>
    <t>cena jednostkowa netto</t>
  </si>
  <si>
    <t>deski</t>
  </si>
  <si>
    <t xml:space="preserve"> - wymiana lub uzupełnienie desek w urządzeniach zabawowych (zestawy zabawowe), wyposażenia (ławki,  kosze na śmieci, stoliki piknikowe itp. )</t>
  </si>
  <si>
    <t>szt.</t>
  </si>
  <si>
    <t>2.</t>
  </si>
  <si>
    <t>podesty</t>
  </si>
  <si>
    <t xml:space="preserve"> - wymiana lub uzupełnienie podestów (max. 200 x  200 cm,  zestawy zabawowe)</t>
  </si>
  <si>
    <t>3.</t>
  </si>
  <si>
    <t xml:space="preserve">huśtawki </t>
  </si>
  <si>
    <t xml:space="preserve"> - wymiana lub uzupełnienie siedziska bez oparcia dla dzieci starszych huśtawki łańcuchowej </t>
  </si>
  <si>
    <t xml:space="preserve"> - wymiana lub uzupełnienie siedziska  z oparciem dla dzieci młodszych (typu pampers) - huśtawki łańcuchowej </t>
  </si>
  <si>
    <t>- wymiana siedziska typ "bocianie gniazdo"</t>
  </si>
  <si>
    <t>- wymiana lub uzupełnienie łożyska  w huśtawce łańcuchowej</t>
  </si>
  <si>
    <t xml:space="preserve">- wymiana lub uzupełnienie łańcuchów w huśtawce łańcuchowej </t>
  </si>
  <si>
    <t>komplet</t>
  </si>
  <si>
    <t xml:space="preserve">- wymiana lub uzupełnienie osłon łańcuchów w huśtawce łańcuchowej </t>
  </si>
  <si>
    <t>- wymiana lin mocujących siedzisko typu "bocianie gniazdo"</t>
  </si>
  <si>
    <t>zestaw</t>
  </si>
  <si>
    <t>- wymiana zawiesi do huśtawki</t>
  </si>
  <si>
    <t xml:space="preserve">- wymiana elementu stalowego (nogi) huśtawki łańcuchowej </t>
  </si>
  <si>
    <t xml:space="preserve">komplet </t>
  </si>
  <si>
    <t>4.</t>
  </si>
  <si>
    <t>bujaki</t>
  </si>
  <si>
    <t xml:space="preserve">  -  wymiana lub uzupełnienie siedziska bujaka pojedynczego </t>
  </si>
  <si>
    <t xml:space="preserve"> - wymiana lub uzupełnienie osłon podnóżków i uchwytów  </t>
  </si>
  <si>
    <t xml:space="preserve"> - wymiana lub uzupełnienie podnóżków  i uchwytów  </t>
  </si>
  <si>
    <t>- wymiana lub uzupełnienie dystansów w górnych częściach sprężyn bujaków</t>
  </si>
  <si>
    <t xml:space="preserve"> - wymiana lub uzupełnienie atrapy  elementu stałego ( np. koła  w bujaku samochód )</t>
  </si>
  <si>
    <t>5.</t>
  </si>
  <si>
    <t>huśtawki równoważnie</t>
  </si>
  <si>
    <t xml:space="preserve">  - wymiana lub uzupełnienie siedziska huśtawki równoważni </t>
  </si>
  <si>
    <t xml:space="preserve">- wymiana lub uzupełnienie opon służących jako odbojniki huśtawek równoważni </t>
  </si>
  <si>
    <t>- wymiana lub uzupełnienie osłony odbojnika huśtawki</t>
  </si>
  <si>
    <t xml:space="preserve">- wymiana lub uzupełnienie uchwytu </t>
  </si>
  <si>
    <t xml:space="preserve">- wymiana  łożyska  huśtawki </t>
  </si>
  <si>
    <t>6.</t>
  </si>
  <si>
    <t>karuzele typ Tomek</t>
  </si>
  <si>
    <t xml:space="preserve">- wymiana lub uzupełnienie siedziska karuzeli </t>
  </si>
  <si>
    <t>- wymiana łożyska  karuzeli (kompletny zespół łożyskowy)</t>
  </si>
  <si>
    <t xml:space="preserve"> - wymiana podestu karuzeli </t>
  </si>
  <si>
    <t>7.</t>
  </si>
  <si>
    <t xml:space="preserve">karuzela </t>
  </si>
  <si>
    <t xml:space="preserve">- wymiana łożyska  karuzeli </t>
  </si>
  <si>
    <t xml:space="preserve">szt. </t>
  </si>
  <si>
    <t>- wymiana łańcuchów zabezpieczajacych</t>
  </si>
  <si>
    <t>- wymiana podestu karuzeli</t>
  </si>
  <si>
    <t>- wymiana lub naprawa drążka w karuzeli typu twister</t>
  </si>
  <si>
    <t>- wymiana lub naprawa pedałów (ul. Kusocińskiego HAGS)</t>
  </si>
  <si>
    <t>piramida linowa</t>
  </si>
  <si>
    <t>- sprawdzenie i naprawa mocowania lin w zestawach zabawowych</t>
  </si>
  <si>
    <t>- wymiana lub naprawa metalowych elementów łączących liny</t>
  </si>
  <si>
    <t>- wymiana lub naprawa metalowych elementów mocujących z podłożem</t>
  </si>
  <si>
    <t>przeplotnia</t>
  </si>
  <si>
    <t>- wymiana lub uzupełnienie siatki łączącej części urządzeń zabawowych np. zestaw Futura plac zabaw al.Aleja Róż</t>
  </si>
  <si>
    <t>- wymiana lub naprawa przeplotni, np. Chylice</t>
  </si>
  <si>
    <t>9.</t>
  </si>
  <si>
    <t>ścianki wspinaczkowe</t>
  </si>
  <si>
    <t xml:space="preserve">- wymiana lub uzupełnienie uchwytu w ściance wspinaczkowej </t>
  </si>
  <si>
    <t>- wymiana lub uzupełnienie płyty ścianki wspinaczkowej</t>
  </si>
  <si>
    <t>10.</t>
  </si>
  <si>
    <t>drabinka</t>
  </si>
  <si>
    <t>- wymiana przęsła</t>
  </si>
  <si>
    <t>11.</t>
  </si>
  <si>
    <t>schody</t>
  </si>
  <si>
    <t>- wymiana lub naprawa elementu schodków</t>
  </si>
  <si>
    <t>1szt/komplet</t>
  </si>
  <si>
    <t>zjazd linowy</t>
  </si>
  <si>
    <t>- wymiana liny mocujacej</t>
  </si>
  <si>
    <t>- wymiana siedziska zjazdu linowego</t>
  </si>
  <si>
    <t>- wymiana opony/odbijaka</t>
  </si>
  <si>
    <t>- wymiana nogi / konstrukcji</t>
  </si>
  <si>
    <t>- wymiana lub naprawa podestu drewnianego, Kusocińskiego</t>
  </si>
  <si>
    <t>zjeżdżalnia</t>
  </si>
  <si>
    <t>- wymiana płyty zjeżdzalni</t>
  </si>
  <si>
    <t>inne elementy urządzeń zabawowych</t>
  </si>
  <si>
    <t xml:space="preserve">  - wymiana lub uzupełnienie czerpaka (bez łańcucha) do piasku w zestawach zabawowych </t>
  </si>
  <si>
    <t xml:space="preserve"> - wymiana lub uzupełnienie nakładek na słupach konstrukcyjnych zestawów zabawowych, trapów i barierek ochronnych,</t>
  </si>
  <si>
    <t xml:space="preserve"> - wymiana lub uzupełnienie słupów konstrukcyjnych drewnianych w zestawach zabawowych </t>
  </si>
  <si>
    <t xml:space="preserve"> - wymiana lub uzupełnienie elementu krętlika do sieci wspinaczkowej w zestawie zabawowym</t>
  </si>
  <si>
    <t>- wymiana lub uzupełnienie elementu drewnianego, np. zestaw zabawowy wąż, stolik z siedzeniami, kładka ul. Chyliczkowska AKANT</t>
  </si>
  <si>
    <t>- wymiana lub naprawa kładki gumowej, Chyliczkowska AKANT</t>
  </si>
  <si>
    <t>- wymiana elementu ruchomego (układanki), ul. Kusocińskiego</t>
  </si>
  <si>
    <t>- wymiana elementu (listka zielonego) w urządzeniu MULLER, DŻUNGLA, plac zabaw Józefosław, ul. Tenisowa</t>
  </si>
  <si>
    <t>- wymiana okienka w urzadzeniu typu statek, MULLER, plac zabaw ul. Tenisowa</t>
  </si>
  <si>
    <t>- wymiana lub uzupełnienie cybanta  stalowego w urządzeniu  zabawowych np. bujak na sprężynie</t>
  </si>
  <si>
    <t>- wymiana daszku, np. urządzenie zamek z piaskownicą przy ul. Aleja Róż (muller)</t>
  </si>
  <si>
    <t>- wymiana daszku w zestaw zabawowy, ul. Fabryczna, Kusocińskiego (Muller)</t>
  </si>
  <si>
    <t>- wymiana lub naprawa elementu bocznego wąskiego zestawu zabawowego, np.. Zestaw Ocena przy ul. Aleja Róż MULLER</t>
  </si>
  <si>
    <t>- wymiana lub naprawa elementu bocznego zestawu zabawowego, np.. Zestaw Zamek z piaskownicą przy ul. Aleja Róż MULLER</t>
  </si>
  <si>
    <t>- wymiana lub naprawa liny w zestawie sprawnościowym, Chyliczkowska AKANT</t>
  </si>
  <si>
    <t>- wymiana lub naprawa elementu bocznego (panela), ul. Chyliczkowska MULLER</t>
  </si>
  <si>
    <t>- wymiana lub naprawa metalowej siatki w stole do ping - ponga</t>
  </si>
  <si>
    <t>- wymiana lub naprawa elementu bocznego (lina mocująca) zestawu zabawowego, np.. Zestaw Futura przy ul. Aleja Róż MULLER</t>
  </si>
  <si>
    <t>- wykonanie nowego fundamentu (wylewanego lub prefabrykowanego) bujaka, słupa konstrukcyjnego urządzenia zabawowego, huśtawki  ważki, huśtawki łańcuchowej, zjeżdżalni, kosza do koszykówki  itp.</t>
  </si>
  <si>
    <t>14.</t>
  </si>
  <si>
    <t>urządzenia fitness i wyposażenie siłowni plenerowych</t>
  </si>
  <si>
    <t xml:space="preserve"> - wymiana lub uzupełnienie tabliczek informacyjnych na urządzeniach  siłowni plenerowych</t>
  </si>
  <si>
    <t xml:space="preserve"> - wymiana lub uzupełnienie siedziska w urządzeniu typu rowerek</t>
  </si>
  <si>
    <t xml:space="preserve"> - wymiana lub uzupełnienie pedałów w urządzeniu typu rowerek</t>
  </si>
  <si>
    <t>- wymiana lub uzupełnienie siedziska lub oparcia  w urządzeniu typu prostownik pleców</t>
  </si>
  <si>
    <t>- wymiana lub uzupełnienie siedziska lub oparcia  w urządzeniu typu wiosła</t>
  </si>
  <si>
    <t xml:space="preserve"> - wymiana lub uzupełnienie podestów w urządzeniu typu narty biegowe</t>
  </si>
  <si>
    <t xml:space="preserve"> - wymiana lub uzupełnienie podestu ze stali nierdzewnej w urządzeniu typu twister </t>
  </si>
  <si>
    <t>- wymiana lin do wspinaczki</t>
  </si>
  <si>
    <t>- wymiana płyt w urządzeniach, np do ćwiczeń mięśni brzuszka</t>
  </si>
  <si>
    <t>- wymiana lub uzupełnienie podestu typu surfer</t>
  </si>
  <si>
    <t>- wymiana lub uzupełnienie kół  w zestawie typu sternik</t>
  </si>
  <si>
    <t xml:space="preserve">- wymiana lub uzupełnienie nakładek uchwytów w zestawach typu orbitrek, wahadło, wioślarz </t>
  </si>
  <si>
    <t xml:space="preserve"> - wymiana lub uzupełnienie nakładek na słupy lub poprzeczki konstrukcyjne w urządzeniach typu wyciskacz, piechur/biegacz, twister, orbitrek, wahadło, wioślarz</t>
  </si>
  <si>
    <t xml:space="preserve"> - wymiana lub uzupełnienie ramion wraz z łożyskami w zestawie  typu orbitrek </t>
  </si>
  <si>
    <t>- wykonanie nowego fundamentu (wylewanego lub prefabrykowanego) urządzenia fitness lub urządzenia stanowiącego wyposażenie siłowni plenerowych</t>
  </si>
  <si>
    <t xml:space="preserve"> - wymiana lub uzupełnienie  łożyska w zestawie  typu twister  </t>
  </si>
  <si>
    <t>- wymiana lub naprawa koła Tai Chi, Body Works</t>
  </si>
  <si>
    <t>- wymiana lub naprawa siatki osłonowej, przeciwsłonecznej</t>
  </si>
  <si>
    <t xml:space="preserve">  - naprawa spawu w bramce siatkowej, spaw w urządzeniu siłowni plenerowej</t>
  </si>
  <si>
    <t>- wymiana lub naprawa siatki (siatkówka)</t>
  </si>
  <si>
    <t>- wymiana lub naprawa siatki (bramka)</t>
  </si>
  <si>
    <t>- wymiana lub naprawa słupa do tablic (np. tablica gra, Kamionka</t>
  </si>
  <si>
    <t>- wymiana lub naprawa drążka metalowego, np.. Drewniany tor z przeszkodami, Kamionka</t>
  </si>
  <si>
    <t>- wymiana lub naprawa siedziska w urządzeniu typu prasa nożna, Runów</t>
  </si>
  <si>
    <t>15.</t>
  </si>
  <si>
    <t>street workout, ul. Chyliczkowska</t>
  </si>
  <si>
    <t>- wymiana lub naprawa (spawanie) elementu street workout</t>
  </si>
  <si>
    <t xml:space="preserve">- wymiana lin </t>
  </si>
  <si>
    <t>- wymiana deski w urzadzeniu do ćwiczeń mięśni brzucha</t>
  </si>
  <si>
    <t xml:space="preserve">- wymiana deski w urzadzeniu do ćwiczeń </t>
  </si>
  <si>
    <t>16.</t>
  </si>
  <si>
    <t>pozostałe wyposażenie placów zabaw i siłowni plenerowych</t>
  </si>
  <si>
    <t>- wymiana lub naprawa siedziska w stole do gry w szachy/warcaby</t>
  </si>
  <si>
    <t>- wymiana lub naprawa stołu do gry w szachy</t>
  </si>
  <si>
    <t xml:space="preserve"> - wymiana przęsła ogrodzeniowego (Legipol E-PUR )</t>
  </si>
  <si>
    <t xml:space="preserve"> - wymiana słupka ogrodzeniowego (Legipol  lub wysoki)</t>
  </si>
  <si>
    <t>- wymiana lub naprawa pokretła w stole do gry w piłkarzyki, Wola Kozodawska</t>
  </si>
  <si>
    <t>- wymiana deski ruchomej w zestawie "pomost ruchomy", Zalesie Górne</t>
  </si>
  <si>
    <t>- wymiana lub uzupełnienie klamek w furtkach i bramach</t>
  </si>
  <si>
    <t>- wymiana lub uzupełnienie zaślepek pionowych słupów ogrodzeniowych</t>
  </si>
  <si>
    <t xml:space="preserve"> - wymiana lub uzupełnienie zamków w furtkach i bramach</t>
  </si>
  <si>
    <t>- wymiana lub naprawa regulaminu placu zabaw / siłowni</t>
  </si>
  <si>
    <t>- wymiana lub naprawa stołu betonowego do ping ponga</t>
  </si>
  <si>
    <t>- wymiana lub naprawa kosza do gry w koszykówkę</t>
  </si>
  <si>
    <t>- wymiana lub naprawa tablicy do gry w koszykówkę</t>
  </si>
  <si>
    <t>- wymiana lub naprawa urządzenia dla deskorolek, Głosków Letnsko</t>
  </si>
  <si>
    <t>- wymiana lub naprawa stojaka na rowery</t>
  </si>
  <si>
    <t>- wymiana lub naprawa desek w altanie</t>
  </si>
  <si>
    <t>- wymiana lub naprawa daszku (gont) w altanie</t>
  </si>
  <si>
    <t>nawierzchnie</t>
  </si>
  <si>
    <t>III.</t>
  </si>
  <si>
    <t>Prace konserwacyjne i naprawcze urządzeń zabawowych, ogrodzeń, nawierzchni i wyposażenia</t>
  </si>
  <si>
    <t>17.</t>
  </si>
  <si>
    <t>malowanie elementów niemetalowych urządzeń zabawowych farbami  wodnymi   zastosowane materiały  certyfikowane i zgodne z obowiązującymi normami, do stosowania na placach zabaw  oraz wskazaniami producenta urządzenia (ścianki, słupy itp.)</t>
  </si>
  <si>
    <t>18.</t>
  </si>
  <si>
    <t>lakierowanie elementów niemetalowych urządzeń zabawowych, zastosowane materiały  certyfikowane i zgodne z obowiązującymi normami, do stosowania na placach zabaw oraz wskazaniami producenta urządzenia (podesty, słupy, ścianki itp.)</t>
  </si>
  <si>
    <t xml:space="preserve"> </t>
  </si>
  <si>
    <t>19.</t>
  </si>
  <si>
    <t>olejowanie elementów niemetalowych urządzeń zabawowych, zastosowane materiały  certyfikowane i zgodne z obowiązującymi normami, do stosowania na placach zabaw oraz wskazaniami producenta urządzenia (podesty, słupy, ścianki itp.)</t>
  </si>
  <si>
    <t>20.</t>
  </si>
  <si>
    <t>malowanie elementów metalowych urządzeń zabawowych farbami   do metalu zastosowane materiały  certyfikowane i zgodne z obowiązującymi normami, do stosowania na placach zabaw  oraz wskazaniami producenta urządzenia (huśtawki,urządzenie fittnes, słupy itp.)</t>
  </si>
  <si>
    <t>smarowanie i regulacje</t>
  </si>
  <si>
    <t xml:space="preserve"> - smarowanie łożysk i innych elementów ruchomych urządzeń zabawowych, urządzeń fitness i urządzeń stanowiących wyposażenie siłowni plenerowych, zawiasów furtek, systemów samozamykających furtek (za sztukę urządzenia)</t>
  </si>
  <si>
    <t xml:space="preserve"> - regulacja huśtawek równoważni, urządzeń fitness i wyposażenia siłowni plenerowych oraz furtek samozamykających  w zakresie elementów ruchomych (za sztukę urządzenia)</t>
  </si>
  <si>
    <t>inne czynności</t>
  </si>
  <si>
    <t xml:space="preserve"> - zabezpieczenie pęknięć w drewnianych urządzeniach zabawowych</t>
  </si>
  <si>
    <t xml:space="preserve"> - malowanie lub olejowanie ławki prostej, kolory lub materiał do uzgodnienia z Zamawiającym,</t>
  </si>
  <si>
    <t xml:space="preserve"> - malowanie lub olejowanie ławki łukowej, kolory lub materiał do uzgodnienia z Zamawiającym,</t>
  </si>
  <si>
    <t>- wymiana lub naprawa zadaszenia ławki, plac zabaw Kamionka</t>
  </si>
  <si>
    <t xml:space="preserve"> - malowanie kosza na śmieci, kolor do uzgodnienia z Zamawiającym</t>
  </si>
  <si>
    <t>- malowanie stołu</t>
  </si>
  <si>
    <t>- malowanie altany</t>
  </si>
  <si>
    <t>mb</t>
  </si>
  <si>
    <t>- całkowita wymiana piasku w piaskownicach</t>
  </si>
  <si>
    <t>porządek i czystość</t>
  </si>
  <si>
    <t>- opróznianie koszy</t>
  </si>
  <si>
    <t>- zamiatanie powierzchni utwardzonych</t>
  </si>
  <si>
    <t>- zamiatanie powierzchni syntetycznych</t>
  </si>
  <si>
    <t>- usuwanie przerastających chwastów z powierzchni utwardzonych</t>
  </si>
  <si>
    <t>- odśnieżanie powierzchni utwardzonych i nawierzchni syntetycznych</t>
  </si>
  <si>
    <t>- koszenie trawy</t>
  </si>
  <si>
    <t>- grabienie liści</t>
  </si>
  <si>
    <t>Etap I</t>
  </si>
  <si>
    <t>suma kolumny I</t>
  </si>
  <si>
    <t xml:space="preserve">Wartość netto </t>
  </si>
  <si>
    <t xml:space="preserve">Wartość brutto </t>
  </si>
  <si>
    <t>cena ofertowa brutto słownie:</t>
  </si>
  <si>
    <t>…………………………………………………………………………………….</t>
  </si>
  <si>
    <t>pieczęć i podpis Wykonawcy</t>
  </si>
  <si>
    <t>H</t>
  </si>
  <si>
    <t>J</t>
  </si>
  <si>
    <t>BLOK I - Przeglady placów zabaw</t>
  </si>
  <si>
    <t xml:space="preserve">RAZEM: BLOK I. </t>
  </si>
  <si>
    <t>BLOK II -Wymiany i uzupełnienia zużytych, zepsutych itp. elementów urządzeń zabawowych, ogrodzeń, wyposażenia</t>
  </si>
  <si>
    <t>- wymiana elementu drewnianego (nogi) huśtawki łańcuchowej</t>
  </si>
  <si>
    <t xml:space="preserve"> - wymiana lub uzupełnienie palisady drewnianej o przekroju  do 120 mm i wysokości  do 400mm kolor brązowy</t>
  </si>
  <si>
    <t>RAZEM: BLOK II</t>
  </si>
  <si>
    <t>BLOK III - Prace konserwacyjne i naprawcze urządzeń zabawowych, ogrodzeń, nawierzchni i wyposażenia</t>
  </si>
  <si>
    <t xml:space="preserve">  - oczyszczenie powierzchni przeznaczonej do malowania, zeszlifowanie w przypadku takiej konieczności, usuniecie graffity, pomalowanie powierzchni farbą wodną. Kolor do każdorazowego uzgodnienia z  Zamawiającym. (zestaw zabawowy)</t>
  </si>
  <si>
    <t xml:space="preserve">  - oczyszczenie powierzchni przeznaczonej do malowania, zeszlifowanie w przypadku takiej konieczności, usuniecie graffity, pomalowanie powierzchni farbą wodną .Kolor do każdorazowego uzgodnienia z  Zamawiającym. ( bujak, stolik itp.)</t>
  </si>
  <si>
    <t xml:space="preserve"> - oczyszczenie powierzchni przeznaczonej do lakierowania zeszlifowanie w przypadku takiej konieczności, usuniecie graffity, pomalowanie powierzchni lakierem. Kolor do każdorazowego uzgodnienia z  Zamawiającym. ( zestaw zabawowy)</t>
  </si>
  <si>
    <t xml:space="preserve"> -  oczyszczenie powierzchni przeznaczonej do lakierowania zeszlifowanie w przypadku takiej konieczności, usuniecie graffity, pomalowanie powierzchni lakierem. Kolor do każdorazowego uzgodnienia z  Zamawiającym. (bujak, stolik itp.)</t>
  </si>
  <si>
    <t>- oczyszczenie powierzchni przeznaczonej do olejowania zeszlifowanie w przypadku takiej konieczności, usuniecie graffity, dwukrotne pomalowanie powierzchni olejem impregnującym ( - zestaw zabawowy )</t>
  </si>
  <si>
    <t>- oczyszczenie powierzchni przeznaczonej do olejowania zeszlifowanie w przypadku takiej konieczności, usuniecie graffity, dwukrotne pomalowanie powierzchni olejem impregnującym (bujak, stolik itp.)</t>
  </si>
  <si>
    <t>malowanie ogrodzenia wraz z furtkami</t>
  </si>
  <si>
    <t>- uzupełnienie piasku pod urządzenia zabawowe / rekreajne</t>
  </si>
  <si>
    <t>RAZEM: BLOK III</t>
  </si>
  <si>
    <t>BLOK IV - PORZĄDEK I CZYSTOŚĆ</t>
  </si>
  <si>
    <t>IV.</t>
  </si>
  <si>
    <t>- mycie nawierzchni syntetycznych (jednorazowe przy uzyciu pistoletu ciśnieniowego)</t>
  </si>
  <si>
    <t>- sprzatanie całego terenu (zbieranie śmieci)</t>
  </si>
  <si>
    <t>- stawka robocz-godzinna dla robót niesklasyfikowanych</t>
  </si>
  <si>
    <t>h</t>
  </si>
  <si>
    <t>- otwieranie i zamykanie placów zabaw</t>
  </si>
  <si>
    <t>m²</t>
  </si>
  <si>
    <t>m³</t>
  </si>
  <si>
    <t>suma kolumny G</t>
  </si>
  <si>
    <t>miesiąc</t>
  </si>
  <si>
    <t>8.</t>
  </si>
  <si>
    <t>12.</t>
  </si>
  <si>
    <t>13.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</si>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</sst>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6">
    <font>
      <sz val="10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55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3" borderId="1" xfId="0" applyNumberFormat="1" applyFont="1" applyFill="1" applyBorder="1" applyAlignment="1">
      <alignment horizontal="center" vertical="center" wrapText="1"/>
    </xf>
    <xf numFmtId="172" fontId="1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72" fontId="1" fillId="5" borderId="4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172" fontId="2" fillId="2" borderId="6" xfId="0" applyNumberFormat="1" applyFont="1" applyFill="1" applyBorder="1" applyAlignment="1">
      <alignment horizontal="center" vertical="center" wrapText="1"/>
    </xf>
    <xf numFmtId="172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172" fontId="2" fillId="2" borderId="6" xfId="0" applyNumberFormat="1" applyFont="1" applyFill="1" applyBorder="1" applyAlignment="1">
      <alignment horizontal="center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2" fontId="2" fillId="2" borderId="9" xfId="0" applyNumberFormat="1" applyFont="1" applyFill="1" applyBorder="1" applyAlignment="1">
      <alignment horizontal="center" vertical="center" wrapText="1"/>
    </xf>
    <xf numFmtId="172" fontId="2" fillId="2" borderId="8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left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172" fontId="2" fillId="2" borderId="11" xfId="0" applyNumberFormat="1" applyFont="1" applyFill="1" applyBorder="1" applyAlignment="1">
      <alignment horizontal="center" vertical="center" wrapText="1"/>
    </xf>
    <xf numFmtId="9" fontId="1" fillId="2" borderId="12" xfId="0" applyNumberFormat="1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9" fontId="1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2" fontId="2" fillId="2" borderId="16" xfId="0" applyNumberFormat="1" applyFont="1" applyFill="1" applyBorder="1" applyAlignment="1">
      <alignment horizontal="center" vertical="center" wrapText="1"/>
    </xf>
    <xf numFmtId="172" fontId="2" fillId="4" borderId="1" xfId="0" applyNumberFormat="1" applyFont="1" applyFill="1" applyBorder="1" applyAlignment="1">
      <alignment horizontal="center" vertical="center" wrapText="1"/>
    </xf>
    <xf numFmtId="172" fontId="2" fillId="5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9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2" fillId="4" borderId="23" xfId="0" applyNumberFormat="1" applyFont="1" applyFill="1" applyBorder="1" applyAlignment="1">
      <alignment horizontal="center" vertical="center" wrapText="1"/>
    </xf>
    <xf numFmtId="172" fontId="2" fillId="4" borderId="24" xfId="0" applyNumberFormat="1" applyFont="1" applyFill="1" applyBorder="1" applyAlignment="1">
      <alignment horizontal="center" vertical="center" wrapText="1"/>
    </xf>
    <xf numFmtId="172" fontId="2" fillId="5" borderId="21" xfId="0" applyNumberFormat="1" applyFont="1" applyFill="1" applyBorder="1" applyAlignment="1">
      <alignment horizontal="center" vertical="center" wrapText="1"/>
    </xf>
    <xf numFmtId="172" fontId="2" fillId="5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72" fontId="2" fillId="2" borderId="9" xfId="0" applyNumberFormat="1" applyFont="1" applyFill="1" applyBorder="1" applyAlignment="1">
      <alignment horizontal="center" vertical="center" wrapText="1"/>
    </xf>
    <xf numFmtId="172" fontId="2" fillId="2" borderId="6" xfId="0" applyNumberFormat="1" applyFont="1" applyFill="1" applyBorder="1" applyAlignment="1">
      <alignment horizontal="center" vertical="center" wrapText="1"/>
    </xf>
    <xf numFmtId="172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2" fontId="5" fillId="2" borderId="9" xfId="0" applyNumberFormat="1" applyFont="1" applyFill="1" applyBorder="1" applyAlignment="1">
      <alignment horizontal="center" vertical="center" wrapText="1"/>
    </xf>
    <xf numFmtId="172" fontId="5" fillId="2" borderId="6" xfId="0" applyNumberFormat="1" applyFont="1" applyFill="1" applyBorder="1" applyAlignment="1">
      <alignment horizontal="center" vertical="center" wrapText="1"/>
    </xf>
    <xf numFmtId="172" fontId="5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workbookViewId="0" topLeftCell="A160">
      <selection activeCell="D198" sqref="D198"/>
    </sheetView>
  </sheetViews>
  <sheetFormatPr defaultColWidth="9.00390625" defaultRowHeight="12.75"/>
  <cols>
    <col min="1" max="1" width="4.375" style="124" customWidth="1"/>
    <col min="2" max="2" width="88.25390625" style="125" customWidth="1"/>
    <col min="3" max="3" width="9.375" style="126" customWidth="1"/>
    <col min="4" max="4" width="13.125" style="130" customWidth="1"/>
    <col min="5" max="5" width="12.875" style="131" bestFit="1" customWidth="1"/>
    <col min="6" max="6" width="8.375" style="1" customWidth="1"/>
    <col min="7" max="7" width="14.75390625" style="132" customWidth="1"/>
    <col min="8" max="8" width="8.375" style="128" customWidth="1"/>
    <col min="9" max="9" width="14.75390625" style="132" customWidth="1"/>
    <col min="10" max="10" width="9.125" style="41" customWidth="1"/>
    <col min="11" max="16384" width="9.125" style="8" customWidth="1"/>
  </cols>
  <sheetData>
    <row r="1" spans="1:10" ht="16.5" customHeight="1" thickBot="1">
      <c r="A1" s="4"/>
      <c r="B1" s="5"/>
      <c r="C1" s="5"/>
      <c r="D1" s="5"/>
      <c r="E1" s="6"/>
      <c r="F1" s="5"/>
      <c r="G1" s="6"/>
      <c r="H1" s="144" t="s">
        <v>0</v>
      </c>
      <c r="I1" s="144"/>
      <c r="J1" s="7"/>
    </row>
    <row r="2" spans="1:10" s="10" customFormat="1" ht="33.75" customHeight="1">
      <c r="A2" s="152" t="s">
        <v>1</v>
      </c>
      <c r="B2" s="133"/>
      <c r="C2" s="133"/>
      <c r="D2" s="133"/>
      <c r="E2" s="133"/>
      <c r="F2" s="133"/>
      <c r="G2" s="133"/>
      <c r="H2" s="133"/>
      <c r="I2" s="134"/>
      <c r="J2" s="9"/>
    </row>
    <row r="3" spans="1:10" s="10" customFormat="1" ht="23.25" customHeight="1">
      <c r="A3" s="11"/>
      <c r="B3" s="12"/>
      <c r="C3" s="12"/>
      <c r="D3" s="12"/>
      <c r="E3" s="13"/>
      <c r="F3" s="14"/>
      <c r="G3" s="14"/>
      <c r="H3" s="15"/>
      <c r="I3" s="16"/>
      <c r="J3" s="9"/>
    </row>
    <row r="4" spans="1:10" s="10" customFormat="1" ht="37.5" customHeight="1">
      <c r="A4" s="17" t="s">
        <v>2</v>
      </c>
      <c r="B4" s="18" t="s">
        <v>3</v>
      </c>
      <c r="C4" s="19" t="s">
        <v>4</v>
      </c>
      <c r="D4" s="20" t="s">
        <v>5</v>
      </c>
      <c r="E4" s="19" t="s">
        <v>6</v>
      </c>
      <c r="F4" s="21" t="s">
        <v>7</v>
      </c>
      <c r="G4" s="19" t="s">
        <v>8</v>
      </c>
      <c r="H4" s="19" t="s">
        <v>9</v>
      </c>
      <c r="I4" s="22" t="s">
        <v>10</v>
      </c>
      <c r="J4" s="9"/>
    </row>
    <row r="5" spans="1:10" s="31" customFormat="1" ht="15" customHeight="1">
      <c r="A5" s="23" t="s">
        <v>11</v>
      </c>
      <c r="B5" s="24" t="s">
        <v>12</v>
      </c>
      <c r="C5" s="25" t="s">
        <v>13</v>
      </c>
      <c r="D5" s="26" t="s">
        <v>14</v>
      </c>
      <c r="E5" s="27" t="s">
        <v>15</v>
      </c>
      <c r="F5" s="24" t="s">
        <v>210</v>
      </c>
      <c r="G5" s="27" t="s">
        <v>16</v>
      </c>
      <c r="H5" s="28" t="s">
        <v>211</v>
      </c>
      <c r="I5" s="29" t="s">
        <v>17</v>
      </c>
      <c r="J5" s="30"/>
    </row>
    <row r="6" spans="1:10" s="31" customFormat="1" ht="26.25" customHeight="1">
      <c r="A6" s="153" t="s">
        <v>212</v>
      </c>
      <c r="B6" s="154"/>
      <c r="C6" s="154"/>
      <c r="D6" s="154"/>
      <c r="E6" s="154"/>
      <c r="F6" s="155"/>
      <c r="G6" s="34"/>
      <c r="H6" s="34"/>
      <c r="I6" s="34"/>
      <c r="J6" s="30"/>
    </row>
    <row r="7" spans="1:9" ht="11.25">
      <c r="A7" s="34" t="s">
        <v>18</v>
      </c>
      <c r="B7" s="35"/>
      <c r="C7" s="36"/>
      <c r="D7" s="36"/>
      <c r="E7" s="37"/>
      <c r="F7" s="38"/>
      <c r="G7" s="37"/>
      <c r="H7" s="39"/>
      <c r="I7" s="40"/>
    </row>
    <row r="8" spans="1:9" ht="11.25">
      <c r="A8" s="42" t="s">
        <v>19</v>
      </c>
      <c r="B8" s="43" t="s">
        <v>20</v>
      </c>
      <c r="C8" s="44" t="s">
        <v>21</v>
      </c>
      <c r="D8" s="45">
        <v>41</v>
      </c>
      <c r="E8" s="46"/>
      <c r="F8" s="43">
        <v>4</v>
      </c>
      <c r="G8" s="47">
        <f>D8*E8*F8</f>
        <v>0</v>
      </c>
      <c r="H8" s="48">
        <v>0.23</v>
      </c>
      <c r="I8" s="49">
        <f>G8*H8+G8</f>
        <v>0</v>
      </c>
    </row>
    <row r="9" spans="1:9" ht="23.25" customHeight="1">
      <c r="A9" s="145" t="s">
        <v>213</v>
      </c>
      <c r="B9" s="146"/>
      <c r="C9" s="146"/>
      <c r="D9" s="146"/>
      <c r="E9" s="146"/>
      <c r="F9" s="146"/>
      <c r="G9" s="50">
        <f>G8</f>
        <v>0</v>
      </c>
      <c r="H9" s="51"/>
      <c r="I9" s="52">
        <f>I8</f>
        <v>0</v>
      </c>
    </row>
    <row r="10" spans="1:9" ht="23.25" customHeight="1">
      <c r="A10" s="32"/>
      <c r="B10" s="53"/>
      <c r="C10" s="53"/>
      <c r="D10" s="53"/>
      <c r="E10" s="53"/>
      <c r="F10" s="53"/>
      <c r="G10" s="53"/>
      <c r="H10" s="51"/>
      <c r="I10" s="54"/>
    </row>
    <row r="11" spans="1:9" ht="42" customHeight="1">
      <c r="A11" s="153" t="s">
        <v>214</v>
      </c>
      <c r="B11" s="154"/>
      <c r="C11" s="154"/>
      <c r="D11" s="154"/>
      <c r="E11" s="154"/>
      <c r="F11" s="154"/>
      <c r="G11" s="51"/>
      <c r="H11" s="51"/>
      <c r="I11" s="55"/>
    </row>
    <row r="12" spans="1:10" s="61" customFormat="1" ht="42" customHeight="1">
      <c r="A12" s="11" t="s">
        <v>22</v>
      </c>
      <c r="B12" s="2" t="s">
        <v>23</v>
      </c>
      <c r="C12" s="56"/>
      <c r="D12" s="56"/>
      <c r="E12" s="56"/>
      <c r="F12" s="57"/>
      <c r="G12" s="56"/>
      <c r="H12" s="58"/>
      <c r="I12" s="59"/>
      <c r="J12" s="60"/>
    </row>
    <row r="13" spans="1:9" ht="22.5">
      <c r="A13" s="42" t="s">
        <v>2</v>
      </c>
      <c r="B13" s="21" t="s">
        <v>3</v>
      </c>
      <c r="C13" s="19" t="s">
        <v>4</v>
      </c>
      <c r="D13" s="20" t="s">
        <v>24</v>
      </c>
      <c r="E13" s="19" t="s">
        <v>25</v>
      </c>
      <c r="F13" s="21" t="s">
        <v>7</v>
      </c>
      <c r="G13" s="19" t="s">
        <v>8</v>
      </c>
      <c r="H13" s="19" t="s">
        <v>9</v>
      </c>
      <c r="I13" s="22" t="s">
        <v>10</v>
      </c>
    </row>
    <row r="14" spans="1:9" ht="11.25">
      <c r="A14" s="42" t="s">
        <v>19</v>
      </c>
      <c r="B14" s="62" t="s">
        <v>26</v>
      </c>
      <c r="C14" s="63"/>
      <c r="D14" s="64"/>
      <c r="E14" s="63"/>
      <c r="F14" s="65"/>
      <c r="G14" s="63"/>
      <c r="H14" s="66"/>
      <c r="I14" s="67"/>
    </row>
    <row r="15" spans="1:9" ht="22.5">
      <c r="A15" s="42"/>
      <c r="B15" s="68" t="s">
        <v>27</v>
      </c>
      <c r="C15" s="44" t="s">
        <v>235</v>
      </c>
      <c r="D15" s="69">
        <v>1</v>
      </c>
      <c r="E15" s="70"/>
      <c r="F15" s="43">
        <v>1</v>
      </c>
      <c r="G15" s="47">
        <f>D15*E15*F15</f>
        <v>0</v>
      </c>
      <c r="H15" s="48">
        <v>0.23</v>
      </c>
      <c r="I15" s="49">
        <f>G15*H15+G15</f>
        <v>0</v>
      </c>
    </row>
    <row r="16" spans="1:9" ht="11.25">
      <c r="A16" s="71" t="s">
        <v>29</v>
      </c>
      <c r="B16" s="72" t="s">
        <v>30</v>
      </c>
      <c r="C16" s="72"/>
      <c r="D16" s="72"/>
      <c r="E16" s="72"/>
      <c r="F16" s="72"/>
      <c r="G16" s="72"/>
      <c r="H16" s="72"/>
      <c r="I16" s="73"/>
    </row>
    <row r="17" spans="1:9" ht="11.25">
      <c r="A17" s="42"/>
      <c r="B17" s="68" t="s">
        <v>31</v>
      </c>
      <c r="C17" s="44" t="s">
        <v>235</v>
      </c>
      <c r="D17" s="69">
        <v>1</v>
      </c>
      <c r="E17" s="70"/>
      <c r="F17" s="43">
        <v>1</v>
      </c>
      <c r="G17" s="47">
        <f>D17*E17*F17</f>
        <v>0</v>
      </c>
      <c r="H17" s="48">
        <v>0.23</v>
      </c>
      <c r="I17" s="49">
        <f>G17*H17+G17</f>
        <v>0</v>
      </c>
    </row>
    <row r="18" spans="1:9" ht="11.25">
      <c r="A18" s="42" t="s">
        <v>32</v>
      </c>
      <c r="B18" s="62" t="s">
        <v>33</v>
      </c>
      <c r="C18" s="63"/>
      <c r="D18" s="50"/>
      <c r="E18" s="50"/>
      <c r="F18" s="65"/>
      <c r="G18" s="74"/>
      <c r="H18" s="66"/>
      <c r="I18" s="75"/>
    </row>
    <row r="19" spans="1:9" ht="11.25">
      <c r="A19" s="42"/>
      <c r="B19" s="68" t="s">
        <v>34</v>
      </c>
      <c r="C19" s="44" t="s">
        <v>28</v>
      </c>
      <c r="D19" s="69">
        <v>1</v>
      </c>
      <c r="E19" s="70"/>
      <c r="F19" s="43">
        <v>1</v>
      </c>
      <c r="G19" s="47">
        <f aca="true" t="shared" si="0" ref="G19:G28">D19*E19*F19</f>
        <v>0</v>
      </c>
      <c r="H19" s="48">
        <v>0.23</v>
      </c>
      <c r="I19" s="49">
        <f>G19*H19+G19</f>
        <v>0</v>
      </c>
    </row>
    <row r="20" spans="1:9" ht="11.25">
      <c r="A20" s="42"/>
      <c r="B20" s="68" t="s">
        <v>35</v>
      </c>
      <c r="C20" s="44" t="s">
        <v>28</v>
      </c>
      <c r="D20" s="69">
        <v>1</v>
      </c>
      <c r="E20" s="70"/>
      <c r="F20" s="43">
        <v>1</v>
      </c>
      <c r="G20" s="47">
        <f t="shared" si="0"/>
        <v>0</v>
      </c>
      <c r="H20" s="48">
        <v>0.23</v>
      </c>
      <c r="I20" s="49">
        <f aca="true" t="shared" si="1" ref="I20:I28">G20*H20+G20</f>
        <v>0</v>
      </c>
    </row>
    <row r="21" spans="1:9" ht="11.25">
      <c r="A21" s="42"/>
      <c r="B21" s="68" t="s">
        <v>36</v>
      </c>
      <c r="C21" s="44" t="s">
        <v>28</v>
      </c>
      <c r="D21" s="69">
        <v>1</v>
      </c>
      <c r="E21" s="70"/>
      <c r="F21" s="43">
        <v>1</v>
      </c>
      <c r="G21" s="47">
        <f t="shared" si="0"/>
        <v>0</v>
      </c>
      <c r="H21" s="48">
        <v>0.23</v>
      </c>
      <c r="I21" s="49">
        <f t="shared" si="1"/>
        <v>0</v>
      </c>
    </row>
    <row r="22" spans="1:9" ht="11.25">
      <c r="A22" s="42"/>
      <c r="B22" s="68" t="s">
        <v>37</v>
      </c>
      <c r="C22" s="44" t="s">
        <v>28</v>
      </c>
      <c r="D22" s="69">
        <v>1</v>
      </c>
      <c r="E22" s="70"/>
      <c r="F22" s="43">
        <v>1</v>
      </c>
      <c r="G22" s="47">
        <f t="shared" si="0"/>
        <v>0</v>
      </c>
      <c r="H22" s="48">
        <v>0.23</v>
      </c>
      <c r="I22" s="49">
        <f t="shared" si="1"/>
        <v>0</v>
      </c>
    </row>
    <row r="23" spans="1:9" ht="11.25">
      <c r="A23" s="42"/>
      <c r="B23" s="68" t="s">
        <v>38</v>
      </c>
      <c r="C23" s="44" t="s">
        <v>39</v>
      </c>
      <c r="D23" s="69">
        <v>1</v>
      </c>
      <c r="E23" s="70"/>
      <c r="F23" s="43">
        <v>1</v>
      </c>
      <c r="G23" s="47">
        <f t="shared" si="0"/>
        <v>0</v>
      </c>
      <c r="H23" s="48">
        <v>0.23</v>
      </c>
      <c r="I23" s="49">
        <f t="shared" si="1"/>
        <v>0</v>
      </c>
    </row>
    <row r="24" spans="1:9" ht="11.25">
      <c r="A24" s="42"/>
      <c r="B24" s="68" t="s">
        <v>40</v>
      </c>
      <c r="C24" s="44" t="s">
        <v>28</v>
      </c>
      <c r="D24" s="69">
        <v>1</v>
      </c>
      <c r="E24" s="70"/>
      <c r="F24" s="43">
        <v>1</v>
      </c>
      <c r="G24" s="47">
        <f t="shared" si="0"/>
        <v>0</v>
      </c>
      <c r="H24" s="48">
        <v>0.23</v>
      </c>
      <c r="I24" s="49">
        <f t="shared" si="1"/>
        <v>0</v>
      </c>
    </row>
    <row r="25" spans="1:9" ht="11.25">
      <c r="A25" s="42"/>
      <c r="B25" s="68" t="s">
        <v>41</v>
      </c>
      <c r="C25" s="44" t="s">
        <v>42</v>
      </c>
      <c r="D25" s="69">
        <v>1</v>
      </c>
      <c r="E25" s="70"/>
      <c r="F25" s="43">
        <v>1</v>
      </c>
      <c r="G25" s="47">
        <f t="shared" si="0"/>
        <v>0</v>
      </c>
      <c r="H25" s="48">
        <v>0.23</v>
      </c>
      <c r="I25" s="49">
        <f t="shared" si="1"/>
        <v>0</v>
      </c>
    </row>
    <row r="26" spans="1:9" ht="11.25">
      <c r="A26" s="42"/>
      <c r="B26" s="68" t="s">
        <v>43</v>
      </c>
      <c r="C26" s="44" t="s">
        <v>28</v>
      </c>
      <c r="D26" s="69">
        <v>1</v>
      </c>
      <c r="E26" s="70"/>
      <c r="F26" s="43">
        <v>1</v>
      </c>
      <c r="G26" s="47">
        <f t="shared" si="0"/>
        <v>0</v>
      </c>
      <c r="H26" s="48">
        <v>0.23</v>
      </c>
      <c r="I26" s="49">
        <f t="shared" si="1"/>
        <v>0</v>
      </c>
    </row>
    <row r="27" spans="1:9" ht="11.25">
      <c r="A27" s="42"/>
      <c r="B27" s="68" t="s">
        <v>44</v>
      </c>
      <c r="C27" s="44" t="s">
        <v>45</v>
      </c>
      <c r="D27" s="69">
        <v>1</v>
      </c>
      <c r="E27" s="70"/>
      <c r="F27" s="43">
        <v>1</v>
      </c>
      <c r="G27" s="47">
        <f t="shared" si="0"/>
        <v>0</v>
      </c>
      <c r="H27" s="48">
        <v>0.23</v>
      </c>
      <c r="I27" s="49">
        <f t="shared" si="1"/>
        <v>0</v>
      </c>
    </row>
    <row r="28" spans="1:9" ht="11.25">
      <c r="A28" s="42"/>
      <c r="B28" s="8" t="s">
        <v>215</v>
      </c>
      <c r="C28" s="44" t="s">
        <v>45</v>
      </c>
      <c r="D28" s="69">
        <v>1</v>
      </c>
      <c r="E28" s="70"/>
      <c r="F28" s="43">
        <v>1</v>
      </c>
      <c r="G28" s="47">
        <f t="shared" si="0"/>
        <v>0</v>
      </c>
      <c r="H28" s="48">
        <v>0.23</v>
      </c>
      <c r="I28" s="49">
        <f t="shared" si="1"/>
        <v>0</v>
      </c>
    </row>
    <row r="29" spans="1:9" ht="11.25">
      <c r="A29" s="42" t="s">
        <v>46</v>
      </c>
      <c r="B29" s="62" t="s">
        <v>47</v>
      </c>
      <c r="C29" s="63"/>
      <c r="D29" s="50"/>
      <c r="E29" s="50"/>
      <c r="F29" s="65"/>
      <c r="G29" s="74"/>
      <c r="H29" s="66"/>
      <c r="I29" s="75"/>
    </row>
    <row r="30" spans="1:9" ht="11.25">
      <c r="A30" s="42"/>
      <c r="B30" s="68" t="s">
        <v>48</v>
      </c>
      <c r="C30" s="44" t="s">
        <v>28</v>
      </c>
      <c r="D30" s="69">
        <v>1</v>
      </c>
      <c r="E30" s="70"/>
      <c r="F30" s="43">
        <v>1</v>
      </c>
      <c r="G30" s="47">
        <f>D30*E30*F30</f>
        <v>0</v>
      </c>
      <c r="H30" s="48">
        <v>0.23</v>
      </c>
      <c r="I30" s="49">
        <f>G30*H30+G30</f>
        <v>0</v>
      </c>
    </row>
    <row r="31" spans="1:9" ht="11.25">
      <c r="A31" s="42"/>
      <c r="B31" s="68" t="s">
        <v>49</v>
      </c>
      <c r="C31" s="44" t="s">
        <v>28</v>
      </c>
      <c r="D31" s="69">
        <v>1</v>
      </c>
      <c r="E31" s="70"/>
      <c r="F31" s="43">
        <v>1</v>
      </c>
      <c r="G31" s="47">
        <f>D31*E31*F31</f>
        <v>0</v>
      </c>
      <c r="H31" s="48">
        <v>0.23</v>
      </c>
      <c r="I31" s="49">
        <f aca="true" t="shared" si="2" ref="I31:I94">G31*H31+G31</f>
        <v>0</v>
      </c>
    </row>
    <row r="32" spans="1:9" ht="11.25">
      <c r="A32" s="42"/>
      <c r="B32" s="68" t="s">
        <v>50</v>
      </c>
      <c r="C32" s="44" t="s">
        <v>28</v>
      </c>
      <c r="D32" s="69">
        <v>1</v>
      </c>
      <c r="E32" s="70"/>
      <c r="F32" s="43">
        <v>1</v>
      </c>
      <c r="G32" s="47">
        <f>D32*E32*F32</f>
        <v>0</v>
      </c>
      <c r="H32" s="48">
        <v>0.23</v>
      </c>
      <c r="I32" s="49">
        <f t="shared" si="2"/>
        <v>0</v>
      </c>
    </row>
    <row r="33" spans="1:9" ht="11.25">
      <c r="A33" s="42"/>
      <c r="B33" s="68" t="s">
        <v>51</v>
      </c>
      <c r="C33" s="44" t="s">
        <v>28</v>
      </c>
      <c r="D33" s="69">
        <v>1</v>
      </c>
      <c r="E33" s="70"/>
      <c r="F33" s="43">
        <v>1</v>
      </c>
      <c r="G33" s="47">
        <f>D33*E33*F33</f>
        <v>0</v>
      </c>
      <c r="H33" s="48">
        <v>0.23</v>
      </c>
      <c r="I33" s="49">
        <f t="shared" si="2"/>
        <v>0</v>
      </c>
    </row>
    <row r="34" spans="1:9" ht="11.25">
      <c r="A34" s="42"/>
      <c r="B34" s="68" t="s">
        <v>52</v>
      </c>
      <c r="C34" s="44" t="s">
        <v>28</v>
      </c>
      <c r="D34" s="69">
        <v>1</v>
      </c>
      <c r="E34" s="70"/>
      <c r="F34" s="43">
        <v>1</v>
      </c>
      <c r="G34" s="47">
        <f>D34*E34*F34</f>
        <v>0</v>
      </c>
      <c r="H34" s="48">
        <v>0.23</v>
      </c>
      <c r="I34" s="49">
        <f t="shared" si="2"/>
        <v>0</v>
      </c>
    </row>
    <row r="35" spans="1:9" ht="11.25">
      <c r="A35" s="42" t="s">
        <v>53</v>
      </c>
      <c r="B35" s="62" t="s">
        <v>54</v>
      </c>
      <c r="C35" s="63"/>
      <c r="D35" s="50"/>
      <c r="E35" s="65"/>
      <c r="F35" s="65"/>
      <c r="G35" s="74"/>
      <c r="H35" s="66"/>
      <c r="I35" s="66"/>
    </row>
    <row r="36" spans="1:9" ht="11.25">
      <c r="A36" s="42"/>
      <c r="B36" s="68" t="s">
        <v>55</v>
      </c>
      <c r="C36" s="44" t="s">
        <v>28</v>
      </c>
      <c r="D36" s="69">
        <v>1</v>
      </c>
      <c r="E36" s="70"/>
      <c r="F36" s="43">
        <v>1</v>
      </c>
      <c r="G36" s="47">
        <f>D36*E36*F36</f>
        <v>0</v>
      </c>
      <c r="H36" s="48">
        <v>0.23</v>
      </c>
      <c r="I36" s="49">
        <f t="shared" si="2"/>
        <v>0</v>
      </c>
    </row>
    <row r="37" spans="1:9" ht="11.25">
      <c r="A37" s="42"/>
      <c r="B37" s="68" t="s">
        <v>56</v>
      </c>
      <c r="C37" s="44" t="s">
        <v>28</v>
      </c>
      <c r="D37" s="69">
        <v>1</v>
      </c>
      <c r="E37" s="70"/>
      <c r="F37" s="43">
        <v>1</v>
      </c>
      <c r="G37" s="47">
        <f>D37*E37*F37</f>
        <v>0</v>
      </c>
      <c r="H37" s="48">
        <v>0.23</v>
      </c>
      <c r="I37" s="49">
        <f t="shared" si="2"/>
        <v>0</v>
      </c>
    </row>
    <row r="38" spans="1:9" ht="11.25">
      <c r="A38" s="42"/>
      <c r="B38" s="68" t="s">
        <v>57</v>
      </c>
      <c r="C38" s="44" t="s">
        <v>28</v>
      </c>
      <c r="D38" s="69">
        <v>1</v>
      </c>
      <c r="E38" s="70"/>
      <c r="F38" s="43">
        <v>1</v>
      </c>
      <c r="G38" s="47">
        <f>D38*E38*F38</f>
        <v>0</v>
      </c>
      <c r="H38" s="48">
        <v>0.23</v>
      </c>
      <c r="I38" s="49">
        <f t="shared" si="2"/>
        <v>0</v>
      </c>
    </row>
    <row r="39" spans="1:9" ht="11.25">
      <c r="A39" s="42"/>
      <c r="B39" s="68" t="s">
        <v>58</v>
      </c>
      <c r="C39" s="44" t="s">
        <v>28</v>
      </c>
      <c r="D39" s="69">
        <v>1</v>
      </c>
      <c r="E39" s="70"/>
      <c r="F39" s="43">
        <v>1</v>
      </c>
      <c r="G39" s="47">
        <f>D39*E39*F39</f>
        <v>0</v>
      </c>
      <c r="H39" s="48">
        <v>0.23</v>
      </c>
      <c r="I39" s="49">
        <f t="shared" si="2"/>
        <v>0</v>
      </c>
    </row>
    <row r="40" spans="1:9" ht="11.25">
      <c r="A40" s="42"/>
      <c r="B40" s="68" t="s">
        <v>59</v>
      </c>
      <c r="C40" s="44" t="s">
        <v>39</v>
      </c>
      <c r="D40" s="69">
        <v>1</v>
      </c>
      <c r="E40" s="70"/>
      <c r="F40" s="43">
        <v>1</v>
      </c>
      <c r="G40" s="47">
        <f>D40*E40*F40</f>
        <v>0</v>
      </c>
      <c r="H40" s="48">
        <v>0.23</v>
      </c>
      <c r="I40" s="49">
        <f t="shared" si="2"/>
        <v>0</v>
      </c>
    </row>
    <row r="41" spans="1:9" ht="11.25">
      <c r="A41" s="42" t="s">
        <v>60</v>
      </c>
      <c r="B41" s="62" t="s">
        <v>61</v>
      </c>
      <c r="C41" s="63"/>
      <c r="D41" s="50"/>
      <c r="E41" s="65"/>
      <c r="F41" s="65"/>
      <c r="G41" s="74"/>
      <c r="H41" s="66"/>
      <c r="I41" s="66"/>
    </row>
    <row r="42" spans="1:9" ht="11.25">
      <c r="A42" s="42"/>
      <c r="B42" s="68" t="s">
        <v>62</v>
      </c>
      <c r="C42" s="44" t="s">
        <v>28</v>
      </c>
      <c r="D42" s="69">
        <v>1</v>
      </c>
      <c r="E42" s="70"/>
      <c r="F42" s="43">
        <v>1</v>
      </c>
      <c r="G42" s="47">
        <f>D42*E42*F42</f>
        <v>0</v>
      </c>
      <c r="H42" s="48">
        <v>0.23</v>
      </c>
      <c r="I42" s="49">
        <f t="shared" si="2"/>
        <v>0</v>
      </c>
    </row>
    <row r="43" spans="1:9" ht="11.25">
      <c r="A43" s="42"/>
      <c r="B43" s="68" t="s">
        <v>63</v>
      </c>
      <c r="C43" s="44" t="s">
        <v>28</v>
      </c>
      <c r="D43" s="69">
        <v>1</v>
      </c>
      <c r="E43" s="70"/>
      <c r="F43" s="43">
        <v>1</v>
      </c>
      <c r="G43" s="47">
        <f>D43*E43*F43</f>
        <v>0</v>
      </c>
      <c r="H43" s="48">
        <v>0.23</v>
      </c>
      <c r="I43" s="49">
        <f t="shared" si="2"/>
        <v>0</v>
      </c>
    </row>
    <row r="44" spans="1:9" ht="11.25">
      <c r="A44" s="42"/>
      <c r="B44" s="68" t="s">
        <v>64</v>
      </c>
      <c r="C44" s="44" t="s">
        <v>28</v>
      </c>
      <c r="D44" s="69">
        <v>1</v>
      </c>
      <c r="E44" s="70"/>
      <c r="F44" s="43">
        <v>1</v>
      </c>
      <c r="G44" s="47">
        <f>D44*E44*F44</f>
        <v>0</v>
      </c>
      <c r="H44" s="48">
        <v>0.23</v>
      </c>
      <c r="I44" s="49">
        <f t="shared" si="2"/>
        <v>0</v>
      </c>
    </row>
    <row r="45" spans="1:9" ht="11.25">
      <c r="A45" s="42" t="s">
        <v>65</v>
      </c>
      <c r="B45" s="62" t="s">
        <v>66</v>
      </c>
      <c r="C45" s="63"/>
      <c r="D45" s="63"/>
      <c r="E45" s="63"/>
      <c r="F45" s="63"/>
      <c r="G45" s="63"/>
      <c r="H45" s="63"/>
      <c r="I45" s="63"/>
    </row>
    <row r="46" spans="1:9" ht="11.25">
      <c r="A46" s="42"/>
      <c r="B46" s="68" t="s">
        <v>62</v>
      </c>
      <c r="C46" s="44" t="s">
        <v>28</v>
      </c>
      <c r="D46" s="69">
        <v>1</v>
      </c>
      <c r="E46" s="70"/>
      <c r="F46" s="43">
        <v>1</v>
      </c>
      <c r="G46" s="47">
        <f aca="true" t="shared" si="3" ref="G46:G51">D46*E46*F46</f>
        <v>0</v>
      </c>
      <c r="H46" s="48">
        <v>0.23</v>
      </c>
      <c r="I46" s="49">
        <f t="shared" si="2"/>
        <v>0</v>
      </c>
    </row>
    <row r="47" spans="1:9" ht="11.25">
      <c r="A47" s="42"/>
      <c r="B47" s="68" t="s">
        <v>67</v>
      </c>
      <c r="C47" s="44" t="s">
        <v>68</v>
      </c>
      <c r="D47" s="69">
        <v>1</v>
      </c>
      <c r="E47" s="70"/>
      <c r="F47" s="43">
        <v>1</v>
      </c>
      <c r="G47" s="47">
        <f t="shared" si="3"/>
        <v>0</v>
      </c>
      <c r="H47" s="48">
        <v>0.23</v>
      </c>
      <c r="I47" s="49">
        <f t="shared" si="2"/>
        <v>0</v>
      </c>
    </row>
    <row r="48" spans="1:9" ht="11.25">
      <c r="A48" s="42"/>
      <c r="B48" s="68" t="s">
        <v>69</v>
      </c>
      <c r="C48" s="44" t="s">
        <v>28</v>
      </c>
      <c r="D48" s="69">
        <v>1</v>
      </c>
      <c r="E48" s="70"/>
      <c r="F48" s="43">
        <v>1</v>
      </c>
      <c r="G48" s="47">
        <f t="shared" si="3"/>
        <v>0</v>
      </c>
      <c r="H48" s="48">
        <v>0.23</v>
      </c>
      <c r="I48" s="49">
        <f t="shared" si="2"/>
        <v>0</v>
      </c>
    </row>
    <row r="49" spans="1:9" ht="11.25">
      <c r="A49" s="42"/>
      <c r="B49" s="68" t="s">
        <v>70</v>
      </c>
      <c r="C49" s="44" t="s">
        <v>28</v>
      </c>
      <c r="D49" s="69">
        <v>1</v>
      </c>
      <c r="E49" s="70"/>
      <c r="F49" s="43">
        <v>1</v>
      </c>
      <c r="G49" s="47">
        <f t="shared" si="3"/>
        <v>0</v>
      </c>
      <c r="H49" s="48">
        <v>0.23</v>
      </c>
      <c r="I49" s="49">
        <f t="shared" si="2"/>
        <v>0</v>
      </c>
    </row>
    <row r="50" spans="1:9" ht="11.25">
      <c r="A50" s="42"/>
      <c r="B50" s="68" t="s">
        <v>71</v>
      </c>
      <c r="C50" s="44" t="s">
        <v>28</v>
      </c>
      <c r="D50" s="69">
        <v>1</v>
      </c>
      <c r="E50" s="70"/>
      <c r="F50" s="43">
        <v>1</v>
      </c>
      <c r="G50" s="47">
        <f t="shared" si="3"/>
        <v>0</v>
      </c>
      <c r="H50" s="48">
        <v>0.23</v>
      </c>
      <c r="I50" s="49">
        <f t="shared" si="2"/>
        <v>0</v>
      </c>
    </row>
    <row r="51" spans="1:9" ht="11.25">
      <c r="A51" s="42"/>
      <c r="B51" s="68" t="s">
        <v>72</v>
      </c>
      <c r="C51" s="44" t="s">
        <v>28</v>
      </c>
      <c r="D51" s="69">
        <v>1</v>
      </c>
      <c r="E51" s="70"/>
      <c r="F51" s="43">
        <v>1</v>
      </c>
      <c r="G51" s="47">
        <f t="shared" si="3"/>
        <v>0</v>
      </c>
      <c r="H51" s="48">
        <v>0.23</v>
      </c>
      <c r="I51" s="49">
        <f t="shared" si="2"/>
        <v>0</v>
      </c>
    </row>
    <row r="52" spans="1:9" ht="11.25">
      <c r="A52" s="71" t="s">
        <v>239</v>
      </c>
      <c r="B52" s="62" t="s">
        <v>73</v>
      </c>
      <c r="C52" s="63"/>
      <c r="D52" s="50"/>
      <c r="E52" s="50"/>
      <c r="F52" s="65"/>
      <c r="G52" s="74"/>
      <c r="H52" s="66"/>
      <c r="I52" s="66"/>
    </row>
    <row r="53" spans="1:9" ht="11.25">
      <c r="A53" s="76"/>
      <c r="B53" s="68" t="s">
        <v>74</v>
      </c>
      <c r="C53" s="44" t="s">
        <v>42</v>
      </c>
      <c r="D53" s="69">
        <v>1</v>
      </c>
      <c r="E53" s="70"/>
      <c r="F53" s="43">
        <v>1</v>
      </c>
      <c r="G53" s="47">
        <f>D53*E53*F53</f>
        <v>0</v>
      </c>
      <c r="H53" s="48">
        <v>0.23</v>
      </c>
      <c r="I53" s="49">
        <f t="shared" si="2"/>
        <v>0</v>
      </c>
    </row>
    <row r="54" spans="1:9" ht="11.25">
      <c r="A54" s="76"/>
      <c r="B54" s="68" t="s">
        <v>75</v>
      </c>
      <c r="C54" s="44" t="s">
        <v>28</v>
      </c>
      <c r="D54" s="69">
        <v>1</v>
      </c>
      <c r="E54" s="70"/>
      <c r="F54" s="43">
        <v>1</v>
      </c>
      <c r="G54" s="47">
        <f>D54*E54*F54</f>
        <v>0</v>
      </c>
      <c r="H54" s="48">
        <v>0.23</v>
      </c>
      <c r="I54" s="49">
        <f t="shared" si="2"/>
        <v>0</v>
      </c>
    </row>
    <row r="55" spans="1:9" ht="11.25">
      <c r="A55" s="76"/>
      <c r="B55" s="68" t="s">
        <v>76</v>
      </c>
      <c r="C55" s="44" t="s">
        <v>28</v>
      </c>
      <c r="D55" s="69">
        <v>1</v>
      </c>
      <c r="E55" s="70"/>
      <c r="F55" s="43">
        <v>1</v>
      </c>
      <c r="G55" s="47">
        <f>D55*E55*F55</f>
        <v>0</v>
      </c>
      <c r="H55" s="48">
        <v>0.23</v>
      </c>
      <c r="I55" s="49">
        <f t="shared" si="2"/>
        <v>0</v>
      </c>
    </row>
    <row r="56" spans="1:9" ht="11.25">
      <c r="A56" s="76" t="s">
        <v>80</v>
      </c>
      <c r="B56" s="62" t="s">
        <v>77</v>
      </c>
      <c r="C56" s="62"/>
      <c r="D56" s="62"/>
      <c r="E56" s="62"/>
      <c r="F56" s="62"/>
      <c r="G56" s="62"/>
      <c r="H56" s="62"/>
      <c r="I56" s="62"/>
    </row>
    <row r="57" spans="1:9" ht="11.25">
      <c r="A57" s="76"/>
      <c r="B57" s="77" t="s">
        <v>78</v>
      </c>
      <c r="C57" s="44" t="s">
        <v>28</v>
      </c>
      <c r="D57" s="69">
        <v>1</v>
      </c>
      <c r="E57" s="70"/>
      <c r="F57" s="43">
        <v>1</v>
      </c>
      <c r="G57" s="47">
        <f>D57*E57*F57</f>
        <v>0</v>
      </c>
      <c r="H57" s="48">
        <v>0.23</v>
      </c>
      <c r="I57" s="49">
        <f t="shared" si="2"/>
        <v>0</v>
      </c>
    </row>
    <row r="58" spans="1:9" ht="11.25">
      <c r="A58" s="76"/>
      <c r="B58" s="68" t="s">
        <v>79</v>
      </c>
      <c r="C58" s="44" t="s">
        <v>28</v>
      </c>
      <c r="D58" s="69">
        <v>1</v>
      </c>
      <c r="E58" s="70"/>
      <c r="F58" s="43">
        <v>1</v>
      </c>
      <c r="G58" s="47">
        <f>D58*E58*F58</f>
        <v>0</v>
      </c>
      <c r="H58" s="48">
        <v>0.23</v>
      </c>
      <c r="I58" s="49">
        <f t="shared" si="2"/>
        <v>0</v>
      </c>
    </row>
    <row r="59" spans="1:9" ht="11.25">
      <c r="A59" s="42" t="s">
        <v>84</v>
      </c>
      <c r="B59" s="62" t="s">
        <v>81</v>
      </c>
      <c r="C59" s="63"/>
      <c r="D59" s="50"/>
      <c r="E59" s="65"/>
      <c r="F59" s="65"/>
      <c r="G59" s="74"/>
      <c r="H59" s="66"/>
      <c r="I59" s="66"/>
    </row>
    <row r="60" spans="1:9" ht="11.25">
      <c r="A60" s="42"/>
      <c r="B60" s="68" t="s">
        <v>82</v>
      </c>
      <c r="C60" s="44" t="s">
        <v>28</v>
      </c>
      <c r="D60" s="69">
        <v>1</v>
      </c>
      <c r="E60" s="70"/>
      <c r="F60" s="43">
        <v>1</v>
      </c>
      <c r="G60" s="47">
        <f>D60*E60*F60</f>
        <v>0</v>
      </c>
      <c r="H60" s="48">
        <v>0.23</v>
      </c>
      <c r="I60" s="49">
        <f t="shared" si="2"/>
        <v>0</v>
      </c>
    </row>
    <row r="61" spans="1:9" ht="11.25">
      <c r="A61" s="42"/>
      <c r="B61" s="68" t="s">
        <v>83</v>
      </c>
      <c r="C61" s="44" t="s">
        <v>28</v>
      </c>
      <c r="D61" s="69">
        <v>1</v>
      </c>
      <c r="E61" s="70"/>
      <c r="F61" s="43">
        <v>1</v>
      </c>
      <c r="G61" s="47">
        <f>D61*E61*F61</f>
        <v>0</v>
      </c>
      <c r="H61" s="48">
        <v>0.23</v>
      </c>
      <c r="I61" s="49">
        <f t="shared" si="2"/>
        <v>0</v>
      </c>
    </row>
    <row r="62" spans="1:9" ht="11.25">
      <c r="A62" s="42" t="s">
        <v>87</v>
      </c>
      <c r="B62" s="62" t="s">
        <v>85</v>
      </c>
      <c r="C62" s="62"/>
      <c r="D62" s="62"/>
      <c r="E62" s="62"/>
      <c r="F62" s="62"/>
      <c r="G62" s="62"/>
      <c r="H62" s="62"/>
      <c r="I62" s="62"/>
    </row>
    <row r="63" spans="1:9" ht="11.25">
      <c r="A63" s="42"/>
      <c r="B63" s="68" t="s">
        <v>86</v>
      </c>
      <c r="C63" s="44" t="s">
        <v>39</v>
      </c>
      <c r="D63" s="69">
        <v>1</v>
      </c>
      <c r="E63" s="70"/>
      <c r="F63" s="43">
        <v>1</v>
      </c>
      <c r="G63" s="47">
        <f>D63*E63*F63</f>
        <v>0</v>
      </c>
      <c r="H63" s="48">
        <v>0.23</v>
      </c>
      <c r="I63" s="49">
        <f t="shared" si="2"/>
        <v>0</v>
      </c>
    </row>
    <row r="64" spans="1:9" ht="11.25">
      <c r="A64" s="42"/>
      <c r="B64" s="68"/>
      <c r="C64" s="44"/>
      <c r="D64" s="69"/>
      <c r="E64" s="70"/>
      <c r="F64" s="43">
        <v>1</v>
      </c>
      <c r="G64" s="47">
        <f>D64*E64*F64</f>
        <v>0</v>
      </c>
      <c r="H64" s="48">
        <v>0.23</v>
      </c>
      <c r="I64" s="49">
        <f t="shared" si="2"/>
        <v>0</v>
      </c>
    </row>
    <row r="65" spans="1:9" ht="11.25">
      <c r="A65" s="42" t="s">
        <v>240</v>
      </c>
      <c r="B65" s="62" t="s">
        <v>88</v>
      </c>
      <c r="C65" s="62"/>
      <c r="D65" s="62"/>
      <c r="E65" s="62"/>
      <c r="F65" s="62"/>
      <c r="G65" s="62"/>
      <c r="H65" s="62"/>
      <c r="I65" s="62"/>
    </row>
    <row r="66" spans="1:9" ht="22.5">
      <c r="A66" s="42"/>
      <c r="B66" s="68" t="s">
        <v>89</v>
      </c>
      <c r="C66" s="44" t="s">
        <v>90</v>
      </c>
      <c r="D66" s="69">
        <v>1</v>
      </c>
      <c r="E66" s="70"/>
      <c r="F66" s="43">
        <v>1</v>
      </c>
      <c r="G66" s="47">
        <f>D66*E66*F66</f>
        <v>0</v>
      </c>
      <c r="H66" s="48">
        <v>0.23</v>
      </c>
      <c r="I66" s="49">
        <f t="shared" si="2"/>
        <v>0</v>
      </c>
    </row>
    <row r="67" spans="1:9" ht="11.25">
      <c r="A67" s="42" t="s">
        <v>241</v>
      </c>
      <c r="B67" s="62" t="s">
        <v>91</v>
      </c>
      <c r="C67" s="62"/>
      <c r="D67" s="62"/>
      <c r="E67" s="62"/>
      <c r="F67" s="62"/>
      <c r="G67" s="62"/>
      <c r="H67" s="62"/>
      <c r="I67" s="62"/>
    </row>
    <row r="68" spans="1:9" ht="11.25">
      <c r="A68" s="42"/>
      <c r="B68" s="68" t="s">
        <v>92</v>
      </c>
      <c r="C68" s="44" t="s">
        <v>28</v>
      </c>
      <c r="D68" s="69">
        <v>1</v>
      </c>
      <c r="E68" s="70"/>
      <c r="F68" s="43">
        <v>1</v>
      </c>
      <c r="G68" s="47">
        <f>D68*E68*F68</f>
        <v>0</v>
      </c>
      <c r="H68" s="48">
        <v>0.23</v>
      </c>
      <c r="I68" s="49">
        <f t="shared" si="2"/>
        <v>0</v>
      </c>
    </row>
    <row r="69" spans="1:9" ht="11.25">
      <c r="A69" s="42"/>
      <c r="B69" s="68" t="s">
        <v>93</v>
      </c>
      <c r="C69" s="44" t="s">
        <v>28</v>
      </c>
      <c r="D69" s="69">
        <v>1</v>
      </c>
      <c r="E69" s="70"/>
      <c r="F69" s="43">
        <v>1</v>
      </c>
      <c r="G69" s="47">
        <f>D69*E69*F69</f>
        <v>0</v>
      </c>
      <c r="H69" s="48">
        <v>0.23</v>
      </c>
      <c r="I69" s="49">
        <f t="shared" si="2"/>
        <v>0</v>
      </c>
    </row>
    <row r="70" spans="1:9" ht="11.25">
      <c r="A70" s="42"/>
      <c r="B70" s="68" t="s">
        <v>94</v>
      </c>
      <c r="C70" s="44" t="s">
        <v>28</v>
      </c>
      <c r="D70" s="69">
        <v>1</v>
      </c>
      <c r="E70" s="70"/>
      <c r="F70" s="43">
        <v>1</v>
      </c>
      <c r="G70" s="47">
        <f>D70*E70*F70</f>
        <v>0</v>
      </c>
      <c r="H70" s="48">
        <v>0.23</v>
      </c>
      <c r="I70" s="49">
        <f t="shared" si="2"/>
        <v>0</v>
      </c>
    </row>
    <row r="71" spans="1:9" ht="11.25">
      <c r="A71" s="42"/>
      <c r="B71" s="68" t="s">
        <v>95</v>
      </c>
      <c r="C71" s="44" t="s">
        <v>28</v>
      </c>
      <c r="D71" s="69">
        <v>1</v>
      </c>
      <c r="E71" s="70"/>
      <c r="F71" s="43">
        <v>1</v>
      </c>
      <c r="G71" s="47">
        <f>D71*E71*F71</f>
        <v>0</v>
      </c>
      <c r="H71" s="48">
        <v>0.23</v>
      </c>
      <c r="I71" s="49">
        <f t="shared" si="2"/>
        <v>0</v>
      </c>
    </row>
    <row r="72" spans="1:9" ht="11.25">
      <c r="A72" s="42"/>
      <c r="B72" s="68" t="s">
        <v>96</v>
      </c>
      <c r="C72" s="44" t="s">
        <v>28</v>
      </c>
      <c r="D72" s="69">
        <v>1</v>
      </c>
      <c r="E72" s="70"/>
      <c r="F72" s="43">
        <v>1</v>
      </c>
      <c r="G72" s="47">
        <f>D72*E72*F72</f>
        <v>0</v>
      </c>
      <c r="H72" s="48">
        <v>0.23</v>
      </c>
      <c r="I72" s="49">
        <f t="shared" si="2"/>
        <v>0</v>
      </c>
    </row>
    <row r="73" spans="1:9" ht="11.25">
      <c r="A73" s="42" t="s">
        <v>119</v>
      </c>
      <c r="B73" s="78" t="s">
        <v>97</v>
      </c>
      <c r="C73" s="63"/>
      <c r="D73" s="63"/>
      <c r="E73" s="63"/>
      <c r="F73" s="63"/>
      <c r="G73" s="63"/>
      <c r="H73" s="63"/>
      <c r="I73" s="63"/>
    </row>
    <row r="74" spans="1:9" ht="11.25">
      <c r="A74" s="42"/>
      <c r="B74" s="68" t="s">
        <v>98</v>
      </c>
      <c r="C74" s="44" t="s">
        <v>28</v>
      </c>
      <c r="D74" s="69">
        <v>1</v>
      </c>
      <c r="E74" s="70"/>
      <c r="F74" s="43">
        <v>1</v>
      </c>
      <c r="G74" s="47">
        <f>D74*E74*F74</f>
        <v>0</v>
      </c>
      <c r="H74" s="48">
        <v>0.23</v>
      </c>
      <c r="I74" s="49">
        <f t="shared" si="2"/>
        <v>0</v>
      </c>
    </row>
    <row r="75" spans="1:9" ht="11.25">
      <c r="A75" s="42"/>
      <c r="B75" s="68"/>
      <c r="C75" s="44" t="s">
        <v>28</v>
      </c>
      <c r="D75" s="69">
        <v>1</v>
      </c>
      <c r="E75" s="70"/>
      <c r="F75" s="43">
        <v>1</v>
      </c>
      <c r="G75" s="47">
        <f>D75*E75*F75</f>
        <v>0</v>
      </c>
      <c r="H75" s="48">
        <v>0.23</v>
      </c>
      <c r="I75" s="49">
        <f t="shared" si="2"/>
        <v>0</v>
      </c>
    </row>
    <row r="76" spans="1:9" ht="11.25">
      <c r="A76" s="42" t="s">
        <v>145</v>
      </c>
      <c r="B76" s="62" t="s">
        <v>99</v>
      </c>
      <c r="C76" s="63"/>
      <c r="D76" s="50"/>
      <c r="E76" s="50"/>
      <c r="F76" s="65"/>
      <c r="G76" s="74"/>
      <c r="H76" s="66"/>
      <c r="I76" s="66"/>
    </row>
    <row r="77" spans="1:9" ht="11.25">
      <c r="A77" s="76"/>
      <c r="B77" s="68" t="s">
        <v>100</v>
      </c>
      <c r="C77" s="44" t="s">
        <v>28</v>
      </c>
      <c r="D77" s="69">
        <v>1</v>
      </c>
      <c r="E77" s="70"/>
      <c r="F77" s="43">
        <v>1</v>
      </c>
      <c r="G77" s="47">
        <f aca="true" t="shared" si="4" ref="G77:G95">D77*E77*F77</f>
        <v>0</v>
      </c>
      <c r="H77" s="48">
        <v>0.23</v>
      </c>
      <c r="I77" s="49">
        <f t="shared" si="2"/>
        <v>0</v>
      </c>
    </row>
    <row r="78" spans="1:9" ht="11.25">
      <c r="A78" s="76"/>
      <c r="B78" s="68" t="s">
        <v>101</v>
      </c>
      <c r="C78" s="44" t="s">
        <v>28</v>
      </c>
      <c r="D78" s="69">
        <v>1</v>
      </c>
      <c r="E78" s="70"/>
      <c r="F78" s="43">
        <v>1</v>
      </c>
      <c r="G78" s="47">
        <f t="shared" si="4"/>
        <v>0</v>
      </c>
      <c r="H78" s="48">
        <v>0.23</v>
      </c>
      <c r="I78" s="49">
        <f t="shared" si="2"/>
        <v>0</v>
      </c>
    </row>
    <row r="79" spans="1:9" ht="11.25">
      <c r="A79" s="76"/>
      <c r="B79" s="68" t="s">
        <v>102</v>
      </c>
      <c r="C79" s="44" t="s">
        <v>28</v>
      </c>
      <c r="D79" s="69">
        <v>1</v>
      </c>
      <c r="E79" s="70"/>
      <c r="F79" s="43">
        <v>1</v>
      </c>
      <c r="G79" s="47">
        <f t="shared" si="4"/>
        <v>0</v>
      </c>
      <c r="H79" s="48">
        <v>0.23</v>
      </c>
      <c r="I79" s="49">
        <f t="shared" si="2"/>
        <v>0</v>
      </c>
    </row>
    <row r="80" spans="1:9" ht="11.25">
      <c r="A80" s="76"/>
      <c r="B80" s="68" t="s">
        <v>103</v>
      </c>
      <c r="C80" s="44" t="s">
        <v>28</v>
      </c>
      <c r="D80" s="69">
        <v>1</v>
      </c>
      <c r="E80" s="70"/>
      <c r="F80" s="43">
        <v>1</v>
      </c>
      <c r="G80" s="47">
        <f t="shared" si="4"/>
        <v>0</v>
      </c>
      <c r="H80" s="48">
        <v>0.23</v>
      </c>
      <c r="I80" s="49">
        <f t="shared" si="2"/>
        <v>0</v>
      </c>
    </row>
    <row r="81" spans="1:9" ht="22.5">
      <c r="A81" s="76"/>
      <c r="B81" s="77" t="s">
        <v>104</v>
      </c>
      <c r="C81" s="44" t="s">
        <v>28</v>
      </c>
      <c r="D81" s="69">
        <v>1</v>
      </c>
      <c r="E81" s="70"/>
      <c r="F81" s="43">
        <v>1</v>
      </c>
      <c r="G81" s="47">
        <f t="shared" si="4"/>
        <v>0</v>
      </c>
      <c r="H81" s="48">
        <v>0.23</v>
      </c>
      <c r="I81" s="49">
        <f t="shared" si="2"/>
        <v>0</v>
      </c>
    </row>
    <row r="82" spans="1:9" ht="11.25">
      <c r="A82" s="76"/>
      <c r="B82" s="77" t="s">
        <v>105</v>
      </c>
      <c r="C82" s="44" t="s">
        <v>28</v>
      </c>
      <c r="D82" s="69">
        <v>1</v>
      </c>
      <c r="E82" s="70"/>
      <c r="F82" s="43">
        <v>1</v>
      </c>
      <c r="G82" s="47">
        <f t="shared" si="4"/>
        <v>0</v>
      </c>
      <c r="H82" s="48">
        <v>0.23</v>
      </c>
      <c r="I82" s="49">
        <f t="shared" si="2"/>
        <v>0</v>
      </c>
    </row>
    <row r="83" spans="1:9" ht="11.25">
      <c r="A83" s="76"/>
      <c r="B83" s="77" t="s">
        <v>106</v>
      </c>
      <c r="C83" s="44" t="s">
        <v>28</v>
      </c>
      <c r="D83" s="69">
        <v>1</v>
      </c>
      <c r="E83" s="70"/>
      <c r="F83" s="43">
        <v>1</v>
      </c>
      <c r="G83" s="47">
        <f t="shared" si="4"/>
        <v>0</v>
      </c>
      <c r="H83" s="48">
        <v>0.23</v>
      </c>
      <c r="I83" s="49">
        <f t="shared" si="2"/>
        <v>0</v>
      </c>
    </row>
    <row r="84" spans="1:9" ht="11.25">
      <c r="A84" s="76"/>
      <c r="B84" s="77" t="s">
        <v>107</v>
      </c>
      <c r="C84" s="44" t="s">
        <v>28</v>
      </c>
      <c r="D84" s="69">
        <v>1</v>
      </c>
      <c r="E84" s="70"/>
      <c r="F84" s="43">
        <v>1</v>
      </c>
      <c r="G84" s="47">
        <f t="shared" si="4"/>
        <v>0</v>
      </c>
      <c r="H84" s="48">
        <v>0.23</v>
      </c>
      <c r="I84" s="49">
        <f t="shared" si="2"/>
        <v>0</v>
      </c>
    </row>
    <row r="85" spans="1:9" ht="11.25">
      <c r="A85" s="76"/>
      <c r="B85" s="77" t="s">
        <v>108</v>
      </c>
      <c r="C85" s="44" t="s">
        <v>28</v>
      </c>
      <c r="D85" s="69">
        <v>1</v>
      </c>
      <c r="E85" s="70"/>
      <c r="F85" s="43">
        <v>1</v>
      </c>
      <c r="G85" s="47">
        <f t="shared" si="4"/>
        <v>0</v>
      </c>
      <c r="H85" s="48">
        <v>0.23</v>
      </c>
      <c r="I85" s="49">
        <f t="shared" si="2"/>
        <v>0</v>
      </c>
    </row>
    <row r="86" spans="1:9" ht="11.25">
      <c r="A86" s="76"/>
      <c r="B86" s="68" t="s">
        <v>109</v>
      </c>
      <c r="C86" s="44" t="s">
        <v>28</v>
      </c>
      <c r="D86" s="69">
        <v>1</v>
      </c>
      <c r="E86" s="70"/>
      <c r="F86" s="43">
        <v>1</v>
      </c>
      <c r="G86" s="47">
        <f t="shared" si="4"/>
        <v>0</v>
      </c>
      <c r="H86" s="48">
        <v>0.23</v>
      </c>
      <c r="I86" s="49">
        <f t="shared" si="2"/>
        <v>0</v>
      </c>
    </row>
    <row r="87" spans="1:9" ht="11.25">
      <c r="A87" s="76"/>
      <c r="B87" s="68" t="s">
        <v>110</v>
      </c>
      <c r="C87" s="44" t="s">
        <v>28</v>
      </c>
      <c r="D87" s="69">
        <v>1</v>
      </c>
      <c r="E87" s="70"/>
      <c r="F87" s="43">
        <v>1</v>
      </c>
      <c r="G87" s="47">
        <f t="shared" si="4"/>
        <v>0</v>
      </c>
      <c r="H87" s="48">
        <v>0.23</v>
      </c>
      <c r="I87" s="49">
        <f t="shared" si="2"/>
        <v>0</v>
      </c>
    </row>
    <row r="88" spans="1:9" ht="11.25">
      <c r="A88" s="76"/>
      <c r="B88" s="68" t="s">
        <v>111</v>
      </c>
      <c r="C88" s="44" t="s">
        <v>28</v>
      </c>
      <c r="D88" s="69">
        <v>1</v>
      </c>
      <c r="E88" s="70"/>
      <c r="F88" s="43">
        <v>1</v>
      </c>
      <c r="G88" s="47">
        <f t="shared" si="4"/>
        <v>0</v>
      </c>
      <c r="H88" s="48">
        <v>0.23</v>
      </c>
      <c r="I88" s="49">
        <f t="shared" si="2"/>
        <v>0</v>
      </c>
    </row>
    <row r="89" spans="1:9" ht="11.25">
      <c r="A89" s="76"/>
      <c r="B89" s="68" t="s">
        <v>112</v>
      </c>
      <c r="C89" s="44" t="s">
        <v>28</v>
      </c>
      <c r="D89" s="69">
        <v>1</v>
      </c>
      <c r="E89" s="70"/>
      <c r="F89" s="43">
        <v>1</v>
      </c>
      <c r="G89" s="47">
        <f t="shared" si="4"/>
        <v>0</v>
      </c>
      <c r="H89" s="48">
        <v>0.23</v>
      </c>
      <c r="I89" s="49">
        <f t="shared" si="2"/>
        <v>0</v>
      </c>
    </row>
    <row r="90" spans="1:9" ht="11.25">
      <c r="A90" s="76"/>
      <c r="B90" s="68" t="s">
        <v>113</v>
      </c>
      <c r="C90" s="44" t="s">
        <v>28</v>
      </c>
      <c r="D90" s="69">
        <v>1</v>
      </c>
      <c r="E90" s="70"/>
      <c r="F90" s="43">
        <v>1</v>
      </c>
      <c r="G90" s="47">
        <f t="shared" si="4"/>
        <v>0</v>
      </c>
      <c r="H90" s="48">
        <v>0.23</v>
      </c>
      <c r="I90" s="49">
        <f t="shared" si="2"/>
        <v>0</v>
      </c>
    </row>
    <row r="91" spans="1:9" ht="11.25">
      <c r="A91" s="76"/>
      <c r="B91" s="68" t="s">
        <v>114</v>
      </c>
      <c r="C91" s="44" t="s">
        <v>28</v>
      </c>
      <c r="D91" s="69">
        <v>1</v>
      </c>
      <c r="E91" s="70"/>
      <c r="F91" s="43">
        <v>1</v>
      </c>
      <c r="G91" s="47">
        <f t="shared" si="4"/>
        <v>0</v>
      </c>
      <c r="H91" s="48">
        <v>0.23</v>
      </c>
      <c r="I91" s="49">
        <f t="shared" si="2"/>
        <v>0</v>
      </c>
    </row>
    <row r="92" spans="1:9" ht="11.25">
      <c r="A92" s="76"/>
      <c r="B92" s="68" t="s">
        <v>115</v>
      </c>
      <c r="C92" s="44"/>
      <c r="D92" s="69">
        <v>1</v>
      </c>
      <c r="E92" s="70"/>
      <c r="F92" s="43">
        <v>1</v>
      </c>
      <c r="G92" s="47">
        <f t="shared" si="4"/>
        <v>0</v>
      </c>
      <c r="H92" s="48">
        <v>0.23</v>
      </c>
      <c r="I92" s="49">
        <f t="shared" si="2"/>
        <v>0</v>
      </c>
    </row>
    <row r="93" spans="1:9" ht="11.25">
      <c r="A93" s="76"/>
      <c r="B93" s="68" t="s">
        <v>116</v>
      </c>
      <c r="C93" s="44" t="s">
        <v>28</v>
      </c>
      <c r="D93" s="69">
        <v>1</v>
      </c>
      <c r="E93" s="70"/>
      <c r="F93" s="43">
        <v>1</v>
      </c>
      <c r="G93" s="47">
        <f t="shared" si="4"/>
        <v>0</v>
      </c>
      <c r="H93" s="48">
        <v>0.23</v>
      </c>
      <c r="I93" s="49">
        <f t="shared" si="2"/>
        <v>0</v>
      </c>
    </row>
    <row r="94" spans="1:9" ht="11.25">
      <c r="A94" s="76"/>
      <c r="B94" s="68" t="s">
        <v>117</v>
      </c>
      <c r="C94" s="44" t="s">
        <v>28</v>
      </c>
      <c r="D94" s="69">
        <v>1</v>
      </c>
      <c r="E94" s="70"/>
      <c r="F94" s="43">
        <v>1</v>
      </c>
      <c r="G94" s="47">
        <f t="shared" si="4"/>
        <v>0</v>
      </c>
      <c r="H94" s="48">
        <v>0.23</v>
      </c>
      <c r="I94" s="49">
        <f t="shared" si="2"/>
        <v>0</v>
      </c>
    </row>
    <row r="95" spans="1:9" ht="22.5">
      <c r="A95" s="76"/>
      <c r="B95" s="68" t="s">
        <v>118</v>
      </c>
      <c r="C95" s="44" t="s">
        <v>28</v>
      </c>
      <c r="D95" s="69">
        <v>1</v>
      </c>
      <c r="E95" s="70"/>
      <c r="F95" s="43">
        <v>1</v>
      </c>
      <c r="G95" s="47">
        <f t="shared" si="4"/>
        <v>0</v>
      </c>
      <c r="H95" s="48">
        <v>0.23</v>
      </c>
      <c r="I95" s="49">
        <f aca="true" t="shared" si="5" ref="I95:I146">G95*H95+G95</f>
        <v>0</v>
      </c>
    </row>
    <row r="96" spans="1:9" ht="11.25">
      <c r="A96" s="42" t="s">
        <v>151</v>
      </c>
      <c r="B96" s="62" t="s">
        <v>120</v>
      </c>
      <c r="C96" s="63"/>
      <c r="D96" s="50"/>
      <c r="E96" s="50"/>
      <c r="F96" s="65"/>
      <c r="G96" s="74"/>
      <c r="H96" s="66"/>
      <c r="I96" s="66"/>
    </row>
    <row r="97" spans="1:9" ht="11.25">
      <c r="A97" s="42"/>
      <c r="B97" s="68" t="s">
        <v>121</v>
      </c>
      <c r="C97" s="44" t="s">
        <v>28</v>
      </c>
      <c r="D97" s="69">
        <v>1</v>
      </c>
      <c r="E97" s="70"/>
      <c r="F97" s="43">
        <v>1</v>
      </c>
      <c r="G97" s="47">
        <f aca="true" t="shared" si="6" ref="G97:G121">D97*E97*F97</f>
        <v>0</v>
      </c>
      <c r="H97" s="48">
        <v>0.23</v>
      </c>
      <c r="I97" s="49">
        <f t="shared" si="5"/>
        <v>0</v>
      </c>
    </row>
    <row r="98" spans="1:9" ht="11.25">
      <c r="A98" s="42"/>
      <c r="B98" s="68" t="s">
        <v>122</v>
      </c>
      <c r="C98" s="44" t="s">
        <v>28</v>
      </c>
      <c r="D98" s="69">
        <v>1</v>
      </c>
      <c r="E98" s="70"/>
      <c r="F98" s="43">
        <v>1</v>
      </c>
      <c r="G98" s="47">
        <f t="shared" si="6"/>
        <v>0</v>
      </c>
      <c r="H98" s="48">
        <v>0.23</v>
      </c>
      <c r="I98" s="49">
        <f t="shared" si="5"/>
        <v>0</v>
      </c>
    </row>
    <row r="99" spans="1:9" ht="11.25">
      <c r="A99" s="42"/>
      <c r="B99" s="68" t="s">
        <v>123</v>
      </c>
      <c r="C99" s="44" t="s">
        <v>28</v>
      </c>
      <c r="D99" s="69">
        <v>1</v>
      </c>
      <c r="E99" s="70"/>
      <c r="F99" s="43">
        <v>1</v>
      </c>
      <c r="G99" s="47">
        <f t="shared" si="6"/>
        <v>0</v>
      </c>
      <c r="H99" s="48">
        <v>0.23</v>
      </c>
      <c r="I99" s="49">
        <f t="shared" si="5"/>
        <v>0</v>
      </c>
    </row>
    <row r="100" spans="1:9" ht="11.25">
      <c r="A100" s="42"/>
      <c r="B100" s="68" t="s">
        <v>124</v>
      </c>
      <c r="C100" s="44" t="s">
        <v>28</v>
      </c>
      <c r="D100" s="69">
        <v>1</v>
      </c>
      <c r="E100" s="70"/>
      <c r="F100" s="43">
        <v>1</v>
      </c>
      <c r="G100" s="47">
        <f t="shared" si="6"/>
        <v>0</v>
      </c>
      <c r="H100" s="48">
        <v>0.23</v>
      </c>
      <c r="I100" s="49">
        <f t="shared" si="5"/>
        <v>0</v>
      </c>
    </row>
    <row r="101" spans="1:9" ht="11.25">
      <c r="A101" s="42"/>
      <c r="B101" s="68" t="s">
        <v>125</v>
      </c>
      <c r="C101" s="44" t="s">
        <v>28</v>
      </c>
      <c r="D101" s="69">
        <v>1</v>
      </c>
      <c r="E101" s="70"/>
      <c r="F101" s="43">
        <v>1</v>
      </c>
      <c r="G101" s="47">
        <f t="shared" si="6"/>
        <v>0</v>
      </c>
      <c r="H101" s="48">
        <v>0.23</v>
      </c>
      <c r="I101" s="49">
        <f t="shared" si="5"/>
        <v>0</v>
      </c>
    </row>
    <row r="102" spans="1:9" ht="11.25">
      <c r="A102" s="42"/>
      <c r="B102" s="68" t="s">
        <v>126</v>
      </c>
      <c r="C102" s="44" t="s">
        <v>28</v>
      </c>
      <c r="D102" s="69">
        <v>1</v>
      </c>
      <c r="E102" s="70"/>
      <c r="F102" s="43">
        <v>1</v>
      </c>
      <c r="G102" s="47">
        <f t="shared" si="6"/>
        <v>0</v>
      </c>
      <c r="H102" s="48">
        <v>0.23</v>
      </c>
      <c r="I102" s="49">
        <f t="shared" si="5"/>
        <v>0</v>
      </c>
    </row>
    <row r="103" spans="1:9" ht="11.25">
      <c r="A103" s="42"/>
      <c r="B103" s="68" t="s">
        <v>127</v>
      </c>
      <c r="C103" s="44" t="s">
        <v>28</v>
      </c>
      <c r="D103" s="69">
        <v>1</v>
      </c>
      <c r="E103" s="70"/>
      <c r="F103" s="43">
        <v>1</v>
      </c>
      <c r="G103" s="47">
        <f t="shared" si="6"/>
        <v>0</v>
      </c>
      <c r="H103" s="48">
        <v>0.23</v>
      </c>
      <c r="I103" s="49">
        <f t="shared" si="5"/>
        <v>0</v>
      </c>
    </row>
    <row r="104" spans="1:9" ht="11.25">
      <c r="A104" s="42"/>
      <c r="B104" s="68" t="s">
        <v>128</v>
      </c>
      <c r="C104" s="44" t="s">
        <v>28</v>
      </c>
      <c r="D104" s="69">
        <v>1</v>
      </c>
      <c r="E104" s="70"/>
      <c r="F104" s="43">
        <v>1</v>
      </c>
      <c r="G104" s="47">
        <f t="shared" si="6"/>
        <v>0</v>
      </c>
      <c r="H104" s="48">
        <v>0.23</v>
      </c>
      <c r="I104" s="49">
        <f t="shared" si="5"/>
        <v>0</v>
      </c>
    </row>
    <row r="105" spans="1:9" ht="11.25">
      <c r="A105" s="42"/>
      <c r="B105" s="68" t="s">
        <v>129</v>
      </c>
      <c r="C105" s="44" t="s">
        <v>28</v>
      </c>
      <c r="D105" s="69">
        <v>1</v>
      </c>
      <c r="E105" s="70"/>
      <c r="F105" s="43">
        <v>1</v>
      </c>
      <c r="G105" s="47">
        <f t="shared" si="6"/>
        <v>0</v>
      </c>
      <c r="H105" s="48">
        <v>0.23</v>
      </c>
      <c r="I105" s="49">
        <f t="shared" si="5"/>
        <v>0</v>
      </c>
    </row>
    <row r="106" spans="1:9" ht="11.25">
      <c r="A106" s="42"/>
      <c r="B106" s="68" t="s">
        <v>130</v>
      </c>
      <c r="C106" s="44" t="s">
        <v>28</v>
      </c>
      <c r="D106" s="69">
        <v>1</v>
      </c>
      <c r="E106" s="70"/>
      <c r="F106" s="43">
        <v>1</v>
      </c>
      <c r="G106" s="47">
        <f t="shared" si="6"/>
        <v>0</v>
      </c>
      <c r="H106" s="48">
        <v>0.23</v>
      </c>
      <c r="I106" s="49">
        <f t="shared" si="5"/>
        <v>0</v>
      </c>
    </row>
    <row r="107" spans="1:9" ht="11.25">
      <c r="A107" s="42"/>
      <c r="B107" s="68" t="s">
        <v>131</v>
      </c>
      <c r="C107" s="44" t="s">
        <v>28</v>
      </c>
      <c r="D107" s="69">
        <v>1</v>
      </c>
      <c r="E107" s="70"/>
      <c r="F107" s="43">
        <v>1</v>
      </c>
      <c r="G107" s="47">
        <f t="shared" si="6"/>
        <v>0</v>
      </c>
      <c r="H107" s="48">
        <v>0.23</v>
      </c>
      <c r="I107" s="49">
        <f t="shared" si="5"/>
        <v>0</v>
      </c>
    </row>
    <row r="108" spans="1:9" ht="11.25">
      <c r="A108" s="42"/>
      <c r="B108" s="68" t="s">
        <v>132</v>
      </c>
      <c r="C108" s="44" t="s">
        <v>28</v>
      </c>
      <c r="D108" s="69">
        <v>1</v>
      </c>
      <c r="E108" s="70"/>
      <c r="F108" s="43">
        <v>1</v>
      </c>
      <c r="G108" s="47">
        <f t="shared" si="6"/>
        <v>0</v>
      </c>
      <c r="H108" s="48">
        <v>0.23</v>
      </c>
      <c r="I108" s="49">
        <f t="shared" si="5"/>
        <v>0</v>
      </c>
    </row>
    <row r="109" spans="1:9" ht="22.5">
      <c r="A109" s="42"/>
      <c r="B109" s="68" t="s">
        <v>133</v>
      </c>
      <c r="C109" s="44" t="s">
        <v>28</v>
      </c>
      <c r="D109" s="69">
        <v>1</v>
      </c>
      <c r="E109" s="70"/>
      <c r="F109" s="43">
        <v>1</v>
      </c>
      <c r="G109" s="47">
        <f t="shared" si="6"/>
        <v>0</v>
      </c>
      <c r="H109" s="48">
        <v>0.23</v>
      </c>
      <c r="I109" s="49">
        <f t="shared" si="5"/>
        <v>0</v>
      </c>
    </row>
    <row r="110" spans="1:9" ht="11.25">
      <c r="A110" s="42"/>
      <c r="B110" s="68" t="s">
        <v>134</v>
      </c>
      <c r="C110" s="44" t="s">
        <v>28</v>
      </c>
      <c r="D110" s="69">
        <v>1</v>
      </c>
      <c r="E110" s="70"/>
      <c r="F110" s="43">
        <v>1</v>
      </c>
      <c r="G110" s="47">
        <f t="shared" si="6"/>
        <v>0</v>
      </c>
      <c r="H110" s="48">
        <v>0.23</v>
      </c>
      <c r="I110" s="49">
        <f t="shared" si="5"/>
        <v>0</v>
      </c>
    </row>
    <row r="111" spans="1:9" ht="22.5">
      <c r="A111" s="42"/>
      <c r="B111" s="68" t="s">
        <v>135</v>
      </c>
      <c r="C111" s="44" t="s">
        <v>28</v>
      </c>
      <c r="D111" s="69">
        <v>1</v>
      </c>
      <c r="E111" s="70"/>
      <c r="F111" s="43">
        <v>1</v>
      </c>
      <c r="G111" s="47">
        <f t="shared" si="6"/>
        <v>0</v>
      </c>
      <c r="H111" s="48">
        <v>0.23</v>
      </c>
      <c r="I111" s="49">
        <f t="shared" si="5"/>
        <v>0</v>
      </c>
    </row>
    <row r="112" spans="1:9" ht="11.25">
      <c r="A112" s="42"/>
      <c r="B112" s="68" t="s">
        <v>136</v>
      </c>
      <c r="C112" s="44" t="s">
        <v>28</v>
      </c>
      <c r="D112" s="69">
        <v>1</v>
      </c>
      <c r="E112" s="70"/>
      <c r="F112" s="43">
        <v>1</v>
      </c>
      <c r="G112" s="47">
        <f t="shared" si="6"/>
        <v>0</v>
      </c>
      <c r="H112" s="48">
        <v>0.23</v>
      </c>
      <c r="I112" s="49">
        <f t="shared" si="5"/>
        <v>0</v>
      </c>
    </row>
    <row r="113" spans="1:9" ht="11.25">
      <c r="A113" s="42"/>
      <c r="B113" s="68" t="s">
        <v>137</v>
      </c>
      <c r="C113" s="44" t="s">
        <v>28</v>
      </c>
      <c r="D113" s="69">
        <v>1</v>
      </c>
      <c r="E113" s="70"/>
      <c r="F113" s="43"/>
      <c r="G113" s="47">
        <f t="shared" si="6"/>
        <v>0</v>
      </c>
      <c r="H113" s="48">
        <v>0.23</v>
      </c>
      <c r="I113" s="49">
        <f t="shared" si="5"/>
        <v>0</v>
      </c>
    </row>
    <row r="114" spans="1:9" ht="11.25">
      <c r="A114" s="42"/>
      <c r="B114" s="68" t="s">
        <v>138</v>
      </c>
      <c r="C114" s="44" t="s">
        <v>28</v>
      </c>
      <c r="D114" s="69">
        <v>1</v>
      </c>
      <c r="E114" s="70"/>
      <c r="F114" s="43">
        <v>1</v>
      </c>
      <c r="G114" s="47">
        <f t="shared" si="6"/>
        <v>0</v>
      </c>
      <c r="H114" s="48">
        <v>0.23</v>
      </c>
      <c r="I114" s="49">
        <f t="shared" si="5"/>
        <v>0</v>
      </c>
    </row>
    <row r="115" spans="1:9" ht="11.25">
      <c r="A115" s="42"/>
      <c r="B115" s="68" t="s">
        <v>139</v>
      </c>
      <c r="C115" s="44" t="s">
        <v>28</v>
      </c>
      <c r="D115" s="69">
        <v>1</v>
      </c>
      <c r="E115" s="70"/>
      <c r="F115" s="43">
        <v>1</v>
      </c>
      <c r="G115" s="47">
        <f t="shared" si="6"/>
        <v>0</v>
      </c>
      <c r="H115" s="48">
        <v>0.23</v>
      </c>
      <c r="I115" s="49">
        <f t="shared" si="5"/>
        <v>0</v>
      </c>
    </row>
    <row r="116" spans="1:9" ht="11.25">
      <c r="A116" s="42"/>
      <c r="B116" s="68" t="s">
        <v>140</v>
      </c>
      <c r="C116" s="44" t="s">
        <v>28</v>
      </c>
      <c r="D116" s="69">
        <v>1</v>
      </c>
      <c r="E116" s="70"/>
      <c r="F116" s="43">
        <v>1</v>
      </c>
      <c r="G116" s="47">
        <f t="shared" si="6"/>
        <v>0</v>
      </c>
      <c r="H116" s="48">
        <v>0.23</v>
      </c>
      <c r="I116" s="49">
        <f t="shared" si="5"/>
        <v>0</v>
      </c>
    </row>
    <row r="117" spans="1:9" ht="11.25">
      <c r="A117" s="42"/>
      <c r="B117" s="68" t="s">
        <v>141</v>
      </c>
      <c r="C117" s="44" t="s">
        <v>28</v>
      </c>
      <c r="D117" s="69">
        <v>1</v>
      </c>
      <c r="E117" s="70"/>
      <c r="F117" s="43">
        <v>1</v>
      </c>
      <c r="G117" s="47">
        <f t="shared" si="6"/>
        <v>0</v>
      </c>
      <c r="H117" s="48">
        <v>0.23</v>
      </c>
      <c r="I117" s="49">
        <f t="shared" si="5"/>
        <v>0</v>
      </c>
    </row>
    <row r="118" spans="1:9" ht="11.25">
      <c r="A118" s="42"/>
      <c r="B118" s="68" t="s">
        <v>142</v>
      </c>
      <c r="C118" s="44" t="s">
        <v>28</v>
      </c>
      <c r="D118" s="69">
        <v>1</v>
      </c>
      <c r="E118" s="70"/>
      <c r="F118" s="43">
        <v>1</v>
      </c>
      <c r="G118" s="47">
        <f t="shared" si="6"/>
        <v>0</v>
      </c>
      <c r="H118" s="48">
        <v>0.23</v>
      </c>
      <c r="I118" s="49">
        <f t="shared" si="5"/>
        <v>0</v>
      </c>
    </row>
    <row r="119" spans="1:9" ht="12.75" customHeight="1">
      <c r="A119" s="42"/>
      <c r="B119" s="68" t="s">
        <v>143</v>
      </c>
      <c r="C119" s="44" t="s">
        <v>28</v>
      </c>
      <c r="D119" s="69">
        <v>1</v>
      </c>
      <c r="E119" s="70"/>
      <c r="F119" s="43">
        <v>1</v>
      </c>
      <c r="G119" s="47">
        <f t="shared" si="6"/>
        <v>0</v>
      </c>
      <c r="H119" s="48">
        <v>0.23</v>
      </c>
      <c r="I119" s="49">
        <f t="shared" si="5"/>
        <v>0</v>
      </c>
    </row>
    <row r="120" spans="1:9" ht="12.75" customHeight="1">
      <c r="A120" s="42"/>
      <c r="B120" s="68" t="s">
        <v>144</v>
      </c>
      <c r="C120" s="44" t="s">
        <v>28</v>
      </c>
      <c r="D120" s="69">
        <v>1</v>
      </c>
      <c r="E120" s="70"/>
      <c r="F120" s="43">
        <v>1</v>
      </c>
      <c r="G120" s="47">
        <f t="shared" si="6"/>
        <v>0</v>
      </c>
      <c r="H120" s="48">
        <v>0.23</v>
      </c>
      <c r="I120" s="49">
        <f t="shared" si="5"/>
        <v>0</v>
      </c>
    </row>
    <row r="121" spans="1:9" ht="11.25">
      <c r="A121" s="42"/>
      <c r="B121" s="68"/>
      <c r="C121" s="44"/>
      <c r="D121" s="69"/>
      <c r="E121" s="70"/>
      <c r="F121" s="43">
        <v>1</v>
      </c>
      <c r="G121" s="47">
        <f t="shared" si="6"/>
        <v>0</v>
      </c>
      <c r="H121" s="48">
        <v>0.23</v>
      </c>
      <c r="I121" s="49">
        <f t="shared" si="5"/>
        <v>0</v>
      </c>
    </row>
    <row r="122" spans="1:9" ht="11.25">
      <c r="A122" s="42" t="s">
        <v>173</v>
      </c>
      <c r="B122" s="62" t="s">
        <v>146</v>
      </c>
      <c r="C122" s="63"/>
      <c r="D122" s="63"/>
      <c r="E122" s="63"/>
      <c r="F122" s="63"/>
      <c r="G122" s="63"/>
      <c r="H122" s="63"/>
      <c r="I122" s="63"/>
    </row>
    <row r="123" spans="1:9" ht="11.25">
      <c r="A123" s="42"/>
      <c r="B123" s="68" t="s">
        <v>147</v>
      </c>
      <c r="C123" s="44" t="s">
        <v>28</v>
      </c>
      <c r="D123" s="69">
        <v>1</v>
      </c>
      <c r="E123" s="70"/>
      <c r="F123" s="43">
        <v>1</v>
      </c>
      <c r="G123" s="47">
        <f>D123*E123*F123</f>
        <v>0</v>
      </c>
      <c r="H123" s="48">
        <v>0.23</v>
      </c>
      <c r="I123" s="49">
        <f t="shared" si="5"/>
        <v>0</v>
      </c>
    </row>
    <row r="124" spans="1:9" ht="11.25">
      <c r="A124" s="42"/>
      <c r="B124" s="68" t="s">
        <v>148</v>
      </c>
      <c r="C124" s="44" t="s">
        <v>28</v>
      </c>
      <c r="D124" s="69">
        <v>1</v>
      </c>
      <c r="E124" s="70"/>
      <c r="F124" s="43">
        <v>1</v>
      </c>
      <c r="G124" s="47">
        <f>D124*E124*F124</f>
        <v>0</v>
      </c>
      <c r="H124" s="48">
        <v>0.23</v>
      </c>
      <c r="I124" s="49">
        <f t="shared" si="5"/>
        <v>0</v>
      </c>
    </row>
    <row r="125" spans="1:9" ht="11.25">
      <c r="A125" s="42"/>
      <c r="B125" s="68" t="s">
        <v>149</v>
      </c>
      <c r="C125" s="44" t="s">
        <v>28</v>
      </c>
      <c r="D125" s="69">
        <v>1</v>
      </c>
      <c r="E125" s="70"/>
      <c r="F125" s="43">
        <v>1</v>
      </c>
      <c r="G125" s="47">
        <f>D125*E125*F125</f>
        <v>0</v>
      </c>
      <c r="H125" s="48">
        <v>0.23</v>
      </c>
      <c r="I125" s="49">
        <f t="shared" si="5"/>
        <v>0</v>
      </c>
    </row>
    <row r="126" spans="1:9" ht="11.25">
      <c r="A126" s="42"/>
      <c r="B126" s="68" t="s">
        <v>150</v>
      </c>
      <c r="C126" s="44" t="s">
        <v>28</v>
      </c>
      <c r="D126" s="69">
        <v>1</v>
      </c>
      <c r="E126" s="70"/>
      <c r="F126" s="43">
        <v>1</v>
      </c>
      <c r="G126" s="47">
        <f>D126*E126*F126</f>
        <v>0</v>
      </c>
      <c r="H126" s="48">
        <v>0.23</v>
      </c>
      <c r="I126" s="49">
        <f t="shared" si="5"/>
        <v>0</v>
      </c>
    </row>
    <row r="127" spans="1:9" ht="11.25">
      <c r="A127" s="42" t="s">
        <v>175</v>
      </c>
      <c r="B127" s="62" t="s">
        <v>152</v>
      </c>
      <c r="C127" s="63"/>
      <c r="D127" s="63"/>
      <c r="E127" s="50"/>
      <c r="F127" s="65"/>
      <c r="G127" s="74"/>
      <c r="H127" s="66"/>
      <c r="I127" s="66"/>
    </row>
    <row r="128" spans="1:9" ht="11.25">
      <c r="A128" s="42"/>
      <c r="B128" s="79" t="s">
        <v>153</v>
      </c>
      <c r="C128" s="80" t="s">
        <v>28</v>
      </c>
      <c r="D128" s="69">
        <v>1</v>
      </c>
      <c r="E128" s="81"/>
      <c r="F128" s="82">
        <v>1</v>
      </c>
      <c r="G128" s="47">
        <f aca="true" t="shared" si="7" ref="G128:G144">D128*E128*F128</f>
        <v>0</v>
      </c>
      <c r="H128" s="48">
        <v>0.23</v>
      </c>
      <c r="I128" s="49">
        <f t="shared" si="5"/>
        <v>0</v>
      </c>
    </row>
    <row r="129" spans="1:9" ht="11.25">
      <c r="A129" s="42"/>
      <c r="B129" s="79" t="s">
        <v>154</v>
      </c>
      <c r="C129" s="80" t="s">
        <v>28</v>
      </c>
      <c r="D129" s="69">
        <v>1</v>
      </c>
      <c r="E129" s="81"/>
      <c r="F129" s="82">
        <v>1</v>
      </c>
      <c r="G129" s="47">
        <f t="shared" si="7"/>
        <v>0</v>
      </c>
      <c r="H129" s="48">
        <v>0.23</v>
      </c>
      <c r="I129" s="49">
        <f t="shared" si="5"/>
        <v>0</v>
      </c>
    </row>
    <row r="130" spans="1:9" ht="11.25">
      <c r="A130" s="42"/>
      <c r="B130" s="68" t="s">
        <v>155</v>
      </c>
      <c r="C130" s="44" t="s">
        <v>28</v>
      </c>
      <c r="D130" s="69">
        <v>1</v>
      </c>
      <c r="E130" s="70"/>
      <c r="F130" s="43">
        <v>1</v>
      </c>
      <c r="G130" s="47">
        <f t="shared" si="7"/>
        <v>0</v>
      </c>
      <c r="H130" s="48">
        <v>0.23</v>
      </c>
      <c r="I130" s="49">
        <f t="shared" si="5"/>
        <v>0</v>
      </c>
    </row>
    <row r="131" spans="1:9" ht="11.25">
      <c r="A131" s="42"/>
      <c r="B131" s="68" t="s">
        <v>156</v>
      </c>
      <c r="C131" s="44" t="s">
        <v>28</v>
      </c>
      <c r="D131" s="69">
        <v>1</v>
      </c>
      <c r="E131" s="70"/>
      <c r="F131" s="43">
        <v>1</v>
      </c>
      <c r="G131" s="47">
        <f t="shared" si="7"/>
        <v>0</v>
      </c>
      <c r="H131" s="48">
        <v>0.23</v>
      </c>
      <c r="I131" s="49">
        <f t="shared" si="5"/>
        <v>0</v>
      </c>
    </row>
    <row r="132" spans="1:9" ht="12.75" customHeight="1">
      <c r="A132" s="42"/>
      <c r="B132" s="68" t="s">
        <v>157</v>
      </c>
      <c r="C132" s="44" t="s">
        <v>28</v>
      </c>
      <c r="D132" s="69">
        <v>1</v>
      </c>
      <c r="E132" s="70"/>
      <c r="F132" s="43">
        <v>1</v>
      </c>
      <c r="G132" s="47">
        <f t="shared" si="7"/>
        <v>0</v>
      </c>
      <c r="H132" s="48">
        <v>0.23</v>
      </c>
      <c r="I132" s="49">
        <f t="shared" si="5"/>
        <v>0</v>
      </c>
    </row>
    <row r="133" spans="1:9" ht="11.25">
      <c r="A133" s="42"/>
      <c r="B133" s="68" t="s">
        <v>158</v>
      </c>
      <c r="C133" s="44" t="s">
        <v>28</v>
      </c>
      <c r="D133" s="69">
        <v>1</v>
      </c>
      <c r="E133" s="70"/>
      <c r="F133" s="43">
        <v>1</v>
      </c>
      <c r="G133" s="47">
        <f t="shared" si="7"/>
        <v>0</v>
      </c>
      <c r="H133" s="48">
        <v>0.23</v>
      </c>
      <c r="I133" s="49">
        <f t="shared" si="5"/>
        <v>0</v>
      </c>
    </row>
    <row r="134" spans="1:9" ht="11.25">
      <c r="A134" s="42"/>
      <c r="B134" s="68" t="s">
        <v>159</v>
      </c>
      <c r="C134" s="44" t="s">
        <v>28</v>
      </c>
      <c r="D134" s="69">
        <v>1</v>
      </c>
      <c r="E134" s="70"/>
      <c r="F134" s="43">
        <v>1</v>
      </c>
      <c r="G134" s="47">
        <f t="shared" si="7"/>
        <v>0</v>
      </c>
      <c r="H134" s="48">
        <v>0.23</v>
      </c>
      <c r="I134" s="49">
        <f t="shared" si="5"/>
        <v>0</v>
      </c>
    </row>
    <row r="135" spans="1:9" ht="11.25">
      <c r="A135" s="42"/>
      <c r="B135" s="68" t="s">
        <v>160</v>
      </c>
      <c r="C135" s="44" t="s">
        <v>28</v>
      </c>
      <c r="D135" s="69">
        <v>1</v>
      </c>
      <c r="E135" s="70"/>
      <c r="F135" s="43">
        <v>1</v>
      </c>
      <c r="G135" s="47">
        <f t="shared" si="7"/>
        <v>0</v>
      </c>
      <c r="H135" s="48">
        <v>0.23</v>
      </c>
      <c r="I135" s="49">
        <f t="shared" si="5"/>
        <v>0</v>
      </c>
    </row>
    <row r="136" spans="1:9" ht="11.25">
      <c r="A136" s="42"/>
      <c r="B136" s="68" t="s">
        <v>161</v>
      </c>
      <c r="C136" s="44" t="s">
        <v>28</v>
      </c>
      <c r="D136" s="69">
        <v>1</v>
      </c>
      <c r="E136" s="70"/>
      <c r="F136" s="43">
        <v>1</v>
      </c>
      <c r="G136" s="47">
        <f t="shared" si="7"/>
        <v>0</v>
      </c>
      <c r="H136" s="48">
        <v>0.23</v>
      </c>
      <c r="I136" s="49">
        <f t="shared" si="5"/>
        <v>0</v>
      </c>
    </row>
    <row r="137" spans="1:9" ht="11.25">
      <c r="A137" s="42"/>
      <c r="B137" s="68" t="s">
        <v>162</v>
      </c>
      <c r="C137" s="44" t="s">
        <v>68</v>
      </c>
      <c r="D137" s="69">
        <v>1</v>
      </c>
      <c r="E137" s="70"/>
      <c r="F137" s="43">
        <v>1</v>
      </c>
      <c r="G137" s="47">
        <f t="shared" si="7"/>
        <v>0</v>
      </c>
      <c r="H137" s="48">
        <v>0.23</v>
      </c>
      <c r="I137" s="49">
        <f t="shared" si="5"/>
        <v>0</v>
      </c>
    </row>
    <row r="138" spans="1:9" ht="11.25">
      <c r="A138" s="42"/>
      <c r="B138" s="68" t="s">
        <v>163</v>
      </c>
      <c r="C138" s="44" t="s">
        <v>28</v>
      </c>
      <c r="D138" s="69">
        <v>1</v>
      </c>
      <c r="E138" s="70"/>
      <c r="F138" s="43">
        <v>1</v>
      </c>
      <c r="G138" s="47">
        <f t="shared" si="7"/>
        <v>0</v>
      </c>
      <c r="H138" s="48">
        <v>0.23</v>
      </c>
      <c r="I138" s="49">
        <f t="shared" si="5"/>
        <v>0</v>
      </c>
    </row>
    <row r="139" spans="1:9" ht="11.25">
      <c r="A139" s="42"/>
      <c r="B139" s="68" t="s">
        <v>164</v>
      </c>
      <c r="C139" s="44" t="s">
        <v>28</v>
      </c>
      <c r="D139" s="69">
        <v>1</v>
      </c>
      <c r="E139" s="70"/>
      <c r="F139" s="43">
        <v>1</v>
      </c>
      <c r="G139" s="47">
        <f t="shared" si="7"/>
        <v>0</v>
      </c>
      <c r="H139" s="48">
        <v>0.23</v>
      </c>
      <c r="I139" s="49">
        <f t="shared" si="5"/>
        <v>0</v>
      </c>
    </row>
    <row r="140" spans="1:9" ht="11.25">
      <c r="A140" s="42"/>
      <c r="B140" s="68" t="s">
        <v>165</v>
      </c>
      <c r="C140" s="44" t="s">
        <v>28</v>
      </c>
      <c r="D140" s="69">
        <v>1</v>
      </c>
      <c r="E140" s="70"/>
      <c r="F140" s="43">
        <v>1</v>
      </c>
      <c r="G140" s="47">
        <f t="shared" si="7"/>
        <v>0</v>
      </c>
      <c r="H140" s="48">
        <v>0.23</v>
      </c>
      <c r="I140" s="49">
        <f t="shared" si="5"/>
        <v>0</v>
      </c>
    </row>
    <row r="141" spans="1:9" ht="11.25">
      <c r="A141" s="42"/>
      <c r="B141" s="68" t="s">
        <v>166</v>
      </c>
      <c r="C141" s="44" t="s">
        <v>28</v>
      </c>
      <c r="D141" s="69">
        <v>1</v>
      </c>
      <c r="E141" s="70"/>
      <c r="F141" s="43">
        <v>1</v>
      </c>
      <c r="G141" s="47">
        <f t="shared" si="7"/>
        <v>0</v>
      </c>
      <c r="H141" s="48">
        <v>0.23</v>
      </c>
      <c r="I141" s="49">
        <f t="shared" si="5"/>
        <v>0</v>
      </c>
    </row>
    <row r="142" spans="1:9" ht="11.25">
      <c r="A142" s="42"/>
      <c r="B142" s="68" t="s">
        <v>167</v>
      </c>
      <c r="C142" s="44" t="s">
        <v>28</v>
      </c>
      <c r="D142" s="69">
        <v>1</v>
      </c>
      <c r="E142" s="70"/>
      <c r="F142" s="43">
        <v>1</v>
      </c>
      <c r="G142" s="47">
        <f t="shared" si="7"/>
        <v>0</v>
      </c>
      <c r="H142" s="48">
        <v>0.23</v>
      </c>
      <c r="I142" s="49">
        <f t="shared" si="5"/>
        <v>0</v>
      </c>
    </row>
    <row r="143" spans="1:9" ht="11.25">
      <c r="A143" s="42"/>
      <c r="B143" s="68" t="s">
        <v>168</v>
      </c>
      <c r="C143" s="44" t="s">
        <v>235</v>
      </c>
      <c r="D143" s="69">
        <v>10</v>
      </c>
      <c r="E143" s="70"/>
      <c r="F143" s="43">
        <v>1</v>
      </c>
      <c r="G143" s="47">
        <f t="shared" si="7"/>
        <v>0</v>
      </c>
      <c r="H143" s="48">
        <v>0.23</v>
      </c>
      <c r="I143" s="49">
        <f t="shared" si="5"/>
        <v>0</v>
      </c>
    </row>
    <row r="144" spans="1:9" ht="11.25">
      <c r="A144" s="42"/>
      <c r="B144" s="68" t="s">
        <v>169</v>
      </c>
      <c r="C144" s="44" t="s">
        <v>235</v>
      </c>
      <c r="D144" s="69">
        <v>10</v>
      </c>
      <c r="E144" s="70"/>
      <c r="F144" s="43">
        <v>1</v>
      </c>
      <c r="G144" s="47">
        <f t="shared" si="7"/>
        <v>0</v>
      </c>
      <c r="H144" s="48">
        <v>0.23</v>
      </c>
      <c r="I144" s="49">
        <f t="shared" si="5"/>
        <v>0</v>
      </c>
    </row>
    <row r="145" spans="1:9" ht="11.25">
      <c r="A145" s="42" t="s">
        <v>178</v>
      </c>
      <c r="B145" s="62" t="s">
        <v>170</v>
      </c>
      <c r="C145" s="63"/>
      <c r="D145" s="50"/>
      <c r="E145" s="50"/>
      <c r="F145" s="65"/>
      <c r="G145" s="74"/>
      <c r="H145" s="66"/>
      <c r="I145" s="66"/>
    </row>
    <row r="146" spans="1:9" ht="11.25">
      <c r="A146" s="42"/>
      <c r="B146" s="68" t="s">
        <v>216</v>
      </c>
      <c r="C146" s="44" t="s">
        <v>193</v>
      </c>
      <c r="D146" s="69">
        <v>10</v>
      </c>
      <c r="E146" s="70"/>
      <c r="F146" s="43">
        <v>1</v>
      </c>
      <c r="G146" s="47">
        <f>D146*E146*F146</f>
        <v>0</v>
      </c>
      <c r="H146" s="48">
        <v>0.23</v>
      </c>
      <c r="I146" s="49">
        <f t="shared" si="5"/>
        <v>0</v>
      </c>
    </row>
    <row r="147" spans="1:9" ht="11.25">
      <c r="A147" s="42"/>
      <c r="B147" s="68"/>
      <c r="C147" s="44"/>
      <c r="D147" s="69"/>
      <c r="E147" s="70"/>
      <c r="F147" s="43"/>
      <c r="G147" s="47"/>
      <c r="H147" s="48"/>
      <c r="I147" s="49"/>
    </row>
    <row r="148" spans="1:9" ht="27.75" customHeight="1">
      <c r="A148" s="150" t="s">
        <v>217</v>
      </c>
      <c r="B148" s="151"/>
      <c r="C148" s="151"/>
      <c r="D148" s="151"/>
      <c r="E148" s="151"/>
      <c r="F148" s="151"/>
      <c r="G148" s="83">
        <f>SUM(G15,G17,G19:G28,G30:G34,G36:G40,G42:G44,G46:G51,G53:G55,G57:G58,G60:G61,G63:G64,G66:G66,G68:G72,G74:G75,G77:G95,G97:G121,G123:G126,G128:G144,G146:G147)</f>
        <v>0</v>
      </c>
      <c r="H148" s="58"/>
      <c r="I148" s="52">
        <f>SUM(I15,I17,I19:I28,I30:I34,I36:I40,I42:I44,I46:I51,I53:I55,I57:I58,I60:I61,I63:I64,I66,I68:I72,I74:I75,I77:J95,I97:I121,I123:I126,I128:I144,I146:I147)</f>
        <v>0</v>
      </c>
    </row>
    <row r="149" spans="1:9" ht="27.75" customHeight="1">
      <c r="A149" s="32"/>
      <c r="B149" s="33"/>
      <c r="C149" s="33"/>
      <c r="D149" s="33"/>
      <c r="E149" s="33"/>
      <c r="F149" s="33"/>
      <c r="G149" s="84"/>
      <c r="H149" s="85"/>
      <c r="I149" s="84"/>
    </row>
    <row r="150" spans="1:9" ht="42" customHeight="1">
      <c r="A150" s="153" t="s">
        <v>218</v>
      </c>
      <c r="B150" s="154"/>
      <c r="C150" s="154"/>
      <c r="D150" s="154"/>
      <c r="E150" s="154"/>
      <c r="F150" s="154"/>
      <c r="G150" s="51"/>
      <c r="H150" s="51"/>
      <c r="I150" s="86"/>
    </row>
    <row r="151" spans="1:9" ht="11.25">
      <c r="A151" s="11" t="s">
        <v>171</v>
      </c>
      <c r="B151" s="2" t="s">
        <v>172</v>
      </c>
      <c r="C151" s="56"/>
      <c r="D151" s="56"/>
      <c r="E151" s="56"/>
      <c r="F151" s="57"/>
      <c r="G151" s="56"/>
      <c r="H151" s="58"/>
      <c r="I151" s="87"/>
    </row>
    <row r="152" spans="1:9" ht="22.5">
      <c r="A152" s="42" t="s">
        <v>180</v>
      </c>
      <c r="B152" s="88" t="s">
        <v>174</v>
      </c>
      <c r="C152" s="63"/>
      <c r="D152" s="64"/>
      <c r="E152" s="89"/>
      <c r="F152" s="65"/>
      <c r="G152" s="63"/>
      <c r="H152" s="66"/>
      <c r="I152" s="75"/>
    </row>
    <row r="153" spans="1:9" ht="22.5">
      <c r="A153" s="71"/>
      <c r="B153" s="68" t="s">
        <v>219</v>
      </c>
      <c r="C153" s="44" t="s">
        <v>235</v>
      </c>
      <c r="D153" s="69">
        <v>10</v>
      </c>
      <c r="E153" s="70"/>
      <c r="F153" s="43">
        <v>1</v>
      </c>
      <c r="G153" s="47">
        <f>D153*E153*F153</f>
        <v>0</v>
      </c>
      <c r="H153" s="48">
        <v>0.23</v>
      </c>
      <c r="I153" s="49">
        <f>G153*H153+G153</f>
        <v>0</v>
      </c>
    </row>
    <row r="154" spans="1:9" ht="22.5">
      <c r="A154" s="71"/>
      <c r="B154" s="68" t="s">
        <v>220</v>
      </c>
      <c r="C154" s="44" t="s">
        <v>235</v>
      </c>
      <c r="D154" s="69">
        <v>10</v>
      </c>
      <c r="E154" s="70"/>
      <c r="F154" s="43">
        <v>1</v>
      </c>
      <c r="G154" s="47">
        <f>D154*E154*F154</f>
        <v>0</v>
      </c>
      <c r="H154" s="48">
        <v>0.23</v>
      </c>
      <c r="I154" s="49">
        <f>G154*H154+G154</f>
        <v>0</v>
      </c>
    </row>
    <row r="155" spans="1:12" ht="22.5">
      <c r="A155" s="71" t="s">
        <v>242</v>
      </c>
      <c r="B155" s="88" t="s">
        <v>176</v>
      </c>
      <c r="C155" s="64"/>
      <c r="D155" s="64"/>
      <c r="E155" s="50"/>
      <c r="F155" s="65"/>
      <c r="G155" s="74"/>
      <c r="H155" s="66"/>
      <c r="I155" s="75"/>
      <c r="L155" s="8" t="s">
        <v>177</v>
      </c>
    </row>
    <row r="156" spans="1:9" ht="22.5">
      <c r="A156" s="71"/>
      <c r="B156" s="68" t="s">
        <v>221</v>
      </c>
      <c r="C156" s="44" t="s">
        <v>235</v>
      </c>
      <c r="D156" s="69">
        <v>10</v>
      </c>
      <c r="E156" s="70"/>
      <c r="F156" s="43">
        <v>1</v>
      </c>
      <c r="G156" s="47">
        <f>D156*E156*F156</f>
        <v>0</v>
      </c>
      <c r="H156" s="48">
        <v>0.23</v>
      </c>
      <c r="I156" s="49">
        <f>G156*H156+G156</f>
        <v>0</v>
      </c>
    </row>
    <row r="157" spans="1:9" ht="22.5">
      <c r="A157" s="71"/>
      <c r="B157" s="68" t="s">
        <v>222</v>
      </c>
      <c r="C157" s="44" t="s">
        <v>235</v>
      </c>
      <c r="D157" s="69">
        <v>10</v>
      </c>
      <c r="E157" s="70"/>
      <c r="F157" s="43">
        <v>1</v>
      </c>
      <c r="G157" s="47">
        <f>D157*E157*F157</f>
        <v>0</v>
      </c>
      <c r="H157" s="48">
        <v>0.23</v>
      </c>
      <c r="I157" s="49">
        <f>G157*H157+G157</f>
        <v>0</v>
      </c>
    </row>
    <row r="158" spans="1:9" ht="22.5">
      <c r="A158" s="42" t="s">
        <v>243</v>
      </c>
      <c r="B158" s="88" t="s">
        <v>179</v>
      </c>
      <c r="C158" s="64"/>
      <c r="D158" s="64"/>
      <c r="E158" s="50"/>
      <c r="F158" s="65"/>
      <c r="G158" s="74"/>
      <c r="H158" s="66"/>
      <c r="I158" s="75"/>
    </row>
    <row r="159" spans="1:9" ht="22.5">
      <c r="A159" s="42"/>
      <c r="B159" s="68" t="s">
        <v>223</v>
      </c>
      <c r="C159" s="44" t="s">
        <v>235</v>
      </c>
      <c r="D159" s="69">
        <v>10</v>
      </c>
      <c r="E159" s="70"/>
      <c r="F159" s="43">
        <v>1</v>
      </c>
      <c r="G159" s="47">
        <f>D159*E159*F159</f>
        <v>0</v>
      </c>
      <c r="H159" s="48">
        <v>0.23</v>
      </c>
      <c r="I159" s="49">
        <f>G159*H159+G159</f>
        <v>0</v>
      </c>
    </row>
    <row r="160" spans="1:9" ht="22.5">
      <c r="A160" s="42"/>
      <c r="B160" s="68" t="s">
        <v>224</v>
      </c>
      <c r="C160" s="44" t="s">
        <v>235</v>
      </c>
      <c r="D160" s="69">
        <v>10</v>
      </c>
      <c r="E160" s="70"/>
      <c r="F160" s="43">
        <v>1</v>
      </c>
      <c r="G160" s="47">
        <f>D160*E160*F160</f>
        <v>0</v>
      </c>
      <c r="H160" s="48">
        <v>0.23</v>
      </c>
      <c r="I160" s="49">
        <f>G160*H160+G160</f>
        <v>0</v>
      </c>
    </row>
    <row r="161" spans="1:9" ht="33.75">
      <c r="A161" s="42" t="s">
        <v>244</v>
      </c>
      <c r="B161" s="90" t="s">
        <v>181</v>
      </c>
      <c r="C161" s="91"/>
      <c r="D161" s="91"/>
      <c r="E161" s="83"/>
      <c r="F161" s="57"/>
      <c r="G161" s="58"/>
      <c r="H161" s="58"/>
      <c r="I161" s="87"/>
    </row>
    <row r="162" spans="1:9" ht="22.5" customHeight="1">
      <c r="A162" s="42"/>
      <c r="B162" s="68" t="s">
        <v>219</v>
      </c>
      <c r="C162" s="44" t="s">
        <v>235</v>
      </c>
      <c r="D162" s="92">
        <v>10</v>
      </c>
      <c r="E162" s="93"/>
      <c r="F162" s="94">
        <v>1</v>
      </c>
      <c r="G162" s="47">
        <f>D162*E162*F162</f>
        <v>0</v>
      </c>
      <c r="H162" s="48">
        <v>0.23</v>
      </c>
      <c r="I162" s="49">
        <f>G162*H162+G162</f>
        <v>0</v>
      </c>
    </row>
    <row r="163" spans="1:9" ht="22.5" customHeight="1">
      <c r="A163" s="42"/>
      <c r="B163" s="68" t="s">
        <v>220</v>
      </c>
      <c r="C163" s="44" t="s">
        <v>235</v>
      </c>
      <c r="D163" s="92">
        <v>10</v>
      </c>
      <c r="E163" s="93"/>
      <c r="F163" s="43">
        <v>1</v>
      </c>
      <c r="G163" s="47">
        <f>D163*E163*F163</f>
        <v>0</v>
      </c>
      <c r="H163" s="48">
        <v>0.23</v>
      </c>
      <c r="I163" s="49">
        <f>G163*H163+G163</f>
        <v>0</v>
      </c>
    </row>
    <row r="164" spans="1:9" ht="11.25">
      <c r="A164" s="42" t="s">
        <v>245</v>
      </c>
      <c r="B164" s="88" t="s">
        <v>182</v>
      </c>
      <c r="C164" s="63"/>
      <c r="D164" s="64"/>
      <c r="E164" s="50"/>
      <c r="F164" s="65"/>
      <c r="G164" s="74"/>
      <c r="H164" s="66"/>
      <c r="I164" s="75"/>
    </row>
    <row r="165" spans="1:9" ht="39" customHeight="1">
      <c r="A165" s="42"/>
      <c r="B165" s="68" t="s">
        <v>183</v>
      </c>
      <c r="C165" s="44" t="s">
        <v>28</v>
      </c>
      <c r="D165" s="69">
        <v>1</v>
      </c>
      <c r="E165" s="70"/>
      <c r="F165" s="43">
        <v>5</v>
      </c>
      <c r="G165" s="47">
        <f>D165*E165*F165</f>
        <v>0</v>
      </c>
      <c r="H165" s="48">
        <v>0.23</v>
      </c>
      <c r="I165" s="49">
        <f>G165*H165+G165</f>
        <v>0</v>
      </c>
    </row>
    <row r="166" spans="1:9" ht="22.5">
      <c r="A166" s="42"/>
      <c r="B166" s="68" t="s">
        <v>184</v>
      </c>
      <c r="C166" s="44" t="s">
        <v>28</v>
      </c>
      <c r="D166" s="69">
        <v>1</v>
      </c>
      <c r="E166" s="70"/>
      <c r="F166" s="43">
        <v>1</v>
      </c>
      <c r="G166" s="47">
        <f>D166*E166*F166</f>
        <v>0</v>
      </c>
      <c r="H166" s="48">
        <v>0.23</v>
      </c>
      <c r="I166" s="49">
        <f>G166*H166+G166</f>
        <v>0</v>
      </c>
    </row>
    <row r="167" spans="1:9" ht="11.25">
      <c r="A167" s="42" t="s">
        <v>246</v>
      </c>
      <c r="B167" s="88" t="s">
        <v>185</v>
      </c>
      <c r="C167" s="63"/>
      <c r="D167" s="64"/>
      <c r="E167" s="50"/>
      <c r="F167" s="65"/>
      <c r="G167" s="74"/>
      <c r="H167" s="66"/>
      <c r="I167" s="75"/>
    </row>
    <row r="168" spans="1:9" ht="11.25">
      <c r="A168" s="42"/>
      <c r="B168" s="68" t="s">
        <v>186</v>
      </c>
      <c r="C168" s="44" t="s">
        <v>28</v>
      </c>
      <c r="D168" s="69">
        <v>1</v>
      </c>
      <c r="E168" s="70"/>
      <c r="F168" s="43">
        <v>1</v>
      </c>
      <c r="G168" s="47">
        <f aca="true" t="shared" si="8" ref="G168:G177">D168*E168*F168</f>
        <v>0</v>
      </c>
      <c r="H168" s="48">
        <v>0.23</v>
      </c>
      <c r="I168" s="49">
        <f aca="true" t="shared" si="9" ref="I168:I177">G168*H168+G168</f>
        <v>0</v>
      </c>
    </row>
    <row r="169" spans="1:9" ht="11.25">
      <c r="A169" s="42"/>
      <c r="B169" s="68" t="s">
        <v>187</v>
      </c>
      <c r="C169" s="44" t="s">
        <v>28</v>
      </c>
      <c r="D169" s="69">
        <v>1</v>
      </c>
      <c r="E169" s="70"/>
      <c r="F169" s="43">
        <v>1</v>
      </c>
      <c r="G169" s="47">
        <f t="shared" si="8"/>
        <v>0</v>
      </c>
      <c r="H169" s="48">
        <v>0.23</v>
      </c>
      <c r="I169" s="49">
        <f t="shared" si="9"/>
        <v>0</v>
      </c>
    </row>
    <row r="170" spans="1:9" ht="11.25">
      <c r="A170" s="42"/>
      <c r="B170" s="68" t="s">
        <v>188</v>
      </c>
      <c r="C170" s="44" t="s">
        <v>28</v>
      </c>
      <c r="D170" s="69">
        <v>1</v>
      </c>
      <c r="E170" s="70"/>
      <c r="F170" s="43">
        <v>1</v>
      </c>
      <c r="G170" s="47">
        <f t="shared" si="8"/>
        <v>0</v>
      </c>
      <c r="H170" s="48">
        <v>0.23</v>
      </c>
      <c r="I170" s="49">
        <f t="shared" si="9"/>
        <v>0</v>
      </c>
    </row>
    <row r="171" spans="1:9" ht="11.25">
      <c r="A171" s="42"/>
      <c r="B171" s="68" t="s">
        <v>189</v>
      </c>
      <c r="C171" s="44" t="s">
        <v>28</v>
      </c>
      <c r="D171" s="69">
        <v>1</v>
      </c>
      <c r="E171" s="70"/>
      <c r="F171" s="43">
        <v>1</v>
      </c>
      <c r="G171" s="47">
        <f t="shared" si="8"/>
        <v>0</v>
      </c>
      <c r="H171" s="48">
        <v>0.23</v>
      </c>
      <c r="I171" s="49">
        <f t="shared" si="9"/>
        <v>0</v>
      </c>
    </row>
    <row r="172" spans="1:9" ht="11.25">
      <c r="A172" s="42"/>
      <c r="B172" s="68" t="s">
        <v>190</v>
      </c>
      <c r="C172" s="44" t="s">
        <v>28</v>
      </c>
      <c r="D172" s="69">
        <v>1</v>
      </c>
      <c r="E172" s="70"/>
      <c r="F172" s="43">
        <v>1</v>
      </c>
      <c r="G172" s="47">
        <f t="shared" si="8"/>
        <v>0</v>
      </c>
      <c r="H172" s="48">
        <v>0.23</v>
      </c>
      <c r="I172" s="49">
        <f t="shared" si="9"/>
        <v>0</v>
      </c>
    </row>
    <row r="173" spans="1:9" ht="11.25">
      <c r="A173" s="42"/>
      <c r="B173" s="68" t="s">
        <v>191</v>
      </c>
      <c r="C173" s="44" t="s">
        <v>28</v>
      </c>
      <c r="D173" s="69">
        <v>1</v>
      </c>
      <c r="E173" s="70"/>
      <c r="F173" s="43">
        <v>1</v>
      </c>
      <c r="G173" s="47">
        <f t="shared" si="8"/>
        <v>0</v>
      </c>
      <c r="H173" s="48">
        <v>0.23</v>
      </c>
      <c r="I173" s="49">
        <f t="shared" si="9"/>
        <v>0</v>
      </c>
    </row>
    <row r="174" spans="1:9" ht="11.25">
      <c r="A174" s="42"/>
      <c r="B174" s="68" t="s">
        <v>192</v>
      </c>
      <c r="C174" s="44" t="s">
        <v>235</v>
      </c>
      <c r="D174" s="69">
        <v>1</v>
      </c>
      <c r="E174" s="70"/>
      <c r="F174" s="43">
        <v>1</v>
      </c>
      <c r="G174" s="47">
        <f t="shared" si="8"/>
        <v>0</v>
      </c>
      <c r="H174" s="48">
        <v>0.23</v>
      </c>
      <c r="I174" s="49">
        <f t="shared" si="9"/>
        <v>0</v>
      </c>
    </row>
    <row r="175" spans="1:9" ht="11.25">
      <c r="A175" s="42"/>
      <c r="B175" s="8" t="s">
        <v>225</v>
      </c>
      <c r="C175" s="44" t="s">
        <v>235</v>
      </c>
      <c r="D175" s="69">
        <v>1</v>
      </c>
      <c r="E175" s="70"/>
      <c r="F175" s="43">
        <v>1</v>
      </c>
      <c r="G175" s="47">
        <f t="shared" si="8"/>
        <v>0</v>
      </c>
      <c r="H175" s="48">
        <v>0.23</v>
      </c>
      <c r="I175" s="49">
        <f t="shared" si="9"/>
        <v>0</v>
      </c>
    </row>
    <row r="176" spans="1:9" ht="11.25">
      <c r="A176" s="42"/>
      <c r="B176" s="68" t="s">
        <v>194</v>
      </c>
      <c r="C176" s="44" t="s">
        <v>236</v>
      </c>
      <c r="D176" s="69">
        <v>1</v>
      </c>
      <c r="E176" s="70"/>
      <c r="F176" s="43">
        <v>2</v>
      </c>
      <c r="G176" s="47">
        <f t="shared" si="8"/>
        <v>0</v>
      </c>
      <c r="H176" s="48">
        <v>0.23</v>
      </c>
      <c r="I176" s="49">
        <f t="shared" si="9"/>
        <v>0</v>
      </c>
    </row>
    <row r="177" spans="1:9" ht="11.25">
      <c r="A177" s="42"/>
      <c r="B177" s="68" t="s">
        <v>226</v>
      </c>
      <c r="C177" s="44" t="s">
        <v>236</v>
      </c>
      <c r="D177" s="69">
        <v>1</v>
      </c>
      <c r="E177" s="70"/>
      <c r="F177" s="43">
        <v>1</v>
      </c>
      <c r="G177" s="47">
        <f t="shared" si="8"/>
        <v>0</v>
      </c>
      <c r="H177" s="48">
        <v>0.23</v>
      </c>
      <c r="I177" s="49">
        <f t="shared" si="9"/>
        <v>0</v>
      </c>
    </row>
    <row r="178" spans="1:9" ht="11.25">
      <c r="A178" s="42"/>
      <c r="B178" s="68"/>
      <c r="C178" s="44"/>
      <c r="D178" s="69"/>
      <c r="E178" s="70"/>
      <c r="F178" s="43"/>
      <c r="G178" s="47"/>
      <c r="H178" s="48"/>
      <c r="I178" s="49"/>
    </row>
    <row r="179" spans="1:10" ht="22.5" customHeight="1">
      <c r="A179" s="50"/>
      <c r="B179" s="147" t="s">
        <v>227</v>
      </c>
      <c r="C179" s="148"/>
      <c r="D179" s="148"/>
      <c r="E179" s="148"/>
      <c r="F179" s="149"/>
      <c r="G179" s="50">
        <f>SUM(G153:G154,G156:G157,G159:G160,G162:G163,G165:G166,G168:G178)</f>
        <v>0</v>
      </c>
      <c r="H179" s="50"/>
      <c r="I179" s="50">
        <f>SUM(I153:I154,I156:I157,I159:I160,I162:I163,I165:I166,I168:I178)</f>
        <v>0</v>
      </c>
      <c r="J179" s="8"/>
    </row>
    <row r="180" spans="1:10" ht="22.5" customHeight="1">
      <c r="A180" s="95"/>
      <c r="B180" s="53"/>
      <c r="C180" s="53"/>
      <c r="D180" s="53"/>
      <c r="E180" s="53"/>
      <c r="F180" s="96"/>
      <c r="G180" s="50"/>
      <c r="H180" s="50"/>
      <c r="I180" s="95"/>
      <c r="J180" s="8"/>
    </row>
    <row r="181" spans="1:10" ht="22.5" customHeight="1">
      <c r="A181" s="156" t="s">
        <v>228</v>
      </c>
      <c r="B181" s="157"/>
      <c r="C181" s="157"/>
      <c r="D181" s="157"/>
      <c r="E181" s="157"/>
      <c r="F181" s="158"/>
      <c r="G181" s="50"/>
      <c r="H181" s="50"/>
      <c r="I181" s="95"/>
      <c r="J181" s="8"/>
    </row>
    <row r="182" spans="1:9" ht="11.25">
      <c r="A182" s="50" t="s">
        <v>229</v>
      </c>
      <c r="B182" s="97" t="s">
        <v>195</v>
      </c>
      <c r="C182" s="50"/>
      <c r="D182" s="50"/>
      <c r="E182" s="50"/>
      <c r="F182" s="50"/>
      <c r="G182" s="50"/>
      <c r="H182" s="50"/>
      <c r="I182" s="98"/>
    </row>
    <row r="183" spans="1:9" ht="11.25">
      <c r="A183" s="42"/>
      <c r="B183" s="68" t="s">
        <v>196</v>
      </c>
      <c r="C183" s="44" t="s">
        <v>28</v>
      </c>
      <c r="D183" s="69">
        <v>121</v>
      </c>
      <c r="E183" s="70"/>
      <c r="F183" s="43">
        <v>104</v>
      </c>
      <c r="G183" s="47">
        <f aca="true" t="shared" si="10" ref="G183:G193">D183*E183*F183</f>
        <v>0</v>
      </c>
      <c r="H183" s="48">
        <v>0.23</v>
      </c>
      <c r="I183" s="49">
        <f aca="true" t="shared" si="11" ref="I183:I193">G183*H183+G183</f>
        <v>0</v>
      </c>
    </row>
    <row r="184" spans="1:9" ht="11.25">
      <c r="A184" s="42"/>
      <c r="B184" s="68" t="s">
        <v>197</v>
      </c>
      <c r="C184" s="44" t="s">
        <v>235</v>
      </c>
      <c r="D184" s="69">
        <v>5689.15</v>
      </c>
      <c r="E184" s="70"/>
      <c r="F184" s="43">
        <v>52</v>
      </c>
      <c r="G184" s="47">
        <f t="shared" si="10"/>
        <v>0</v>
      </c>
      <c r="H184" s="48">
        <v>0.23</v>
      </c>
      <c r="I184" s="49">
        <f t="shared" si="11"/>
        <v>0</v>
      </c>
    </row>
    <row r="185" spans="1:9" ht="11.25">
      <c r="A185" s="42"/>
      <c r="B185" s="68" t="s">
        <v>198</v>
      </c>
      <c r="C185" s="44" t="s">
        <v>235</v>
      </c>
      <c r="D185" s="69">
        <v>2408.1</v>
      </c>
      <c r="E185" s="70"/>
      <c r="F185" s="43">
        <v>52</v>
      </c>
      <c r="G185" s="47">
        <f t="shared" si="10"/>
        <v>0</v>
      </c>
      <c r="H185" s="48">
        <v>0.23</v>
      </c>
      <c r="I185" s="49">
        <f t="shared" si="11"/>
        <v>0</v>
      </c>
    </row>
    <row r="186" spans="1:9" ht="11.25">
      <c r="A186" s="42"/>
      <c r="B186" s="68" t="s">
        <v>230</v>
      </c>
      <c r="C186" s="44" t="s">
        <v>235</v>
      </c>
      <c r="D186" s="69">
        <f>D185</f>
        <v>2408.1</v>
      </c>
      <c r="E186" s="70"/>
      <c r="F186" s="43">
        <v>2</v>
      </c>
      <c r="G186" s="47">
        <f t="shared" si="10"/>
        <v>0</v>
      </c>
      <c r="H186" s="48">
        <v>0.23</v>
      </c>
      <c r="I186" s="49">
        <f t="shared" si="11"/>
        <v>0</v>
      </c>
    </row>
    <row r="187" spans="1:9" ht="11.25">
      <c r="A187" s="42"/>
      <c r="B187" s="68" t="s">
        <v>199</v>
      </c>
      <c r="C187" s="44" t="s">
        <v>235</v>
      </c>
      <c r="D187" s="69">
        <f>D184</f>
        <v>5689.15</v>
      </c>
      <c r="E187" s="70"/>
      <c r="F187" s="43">
        <v>3</v>
      </c>
      <c r="G187" s="47">
        <f t="shared" si="10"/>
        <v>0</v>
      </c>
      <c r="H187" s="48">
        <v>0.23</v>
      </c>
      <c r="I187" s="49">
        <f t="shared" si="11"/>
        <v>0</v>
      </c>
    </row>
    <row r="188" spans="1:9" ht="11.25">
      <c r="A188" s="42"/>
      <c r="B188" s="68" t="s">
        <v>231</v>
      </c>
      <c r="C188" s="44" t="s">
        <v>235</v>
      </c>
      <c r="D188" s="69">
        <v>98214.47</v>
      </c>
      <c r="E188" s="70"/>
      <c r="F188" s="43">
        <v>52</v>
      </c>
      <c r="G188" s="47">
        <f t="shared" si="10"/>
        <v>0</v>
      </c>
      <c r="H188" s="48">
        <v>0.23</v>
      </c>
      <c r="I188" s="49">
        <f t="shared" si="11"/>
        <v>0</v>
      </c>
    </row>
    <row r="189" spans="1:9" ht="11.25">
      <c r="A189" s="42"/>
      <c r="B189" s="68" t="s">
        <v>200</v>
      </c>
      <c r="C189" s="44" t="s">
        <v>235</v>
      </c>
      <c r="D189" s="69">
        <f>D184+D185</f>
        <v>8097.25</v>
      </c>
      <c r="E189" s="70"/>
      <c r="F189" s="43">
        <v>1</v>
      </c>
      <c r="G189" s="47">
        <f t="shared" si="10"/>
        <v>0</v>
      </c>
      <c r="H189" s="48">
        <v>0.23</v>
      </c>
      <c r="I189" s="49">
        <f t="shared" si="11"/>
        <v>0</v>
      </c>
    </row>
    <row r="190" spans="1:9" ht="11.25">
      <c r="A190" s="42"/>
      <c r="B190" s="68" t="s">
        <v>201</v>
      </c>
      <c r="C190" s="44" t="s">
        <v>235</v>
      </c>
      <c r="D190" s="69">
        <v>64667.9</v>
      </c>
      <c r="E190" s="70"/>
      <c r="F190" s="43">
        <v>4</v>
      </c>
      <c r="G190" s="47">
        <f t="shared" si="10"/>
        <v>0</v>
      </c>
      <c r="H190" s="48">
        <v>0.23</v>
      </c>
      <c r="I190" s="49">
        <f t="shared" si="11"/>
        <v>0</v>
      </c>
    </row>
    <row r="191" spans="1:9" ht="11.25">
      <c r="A191" s="42"/>
      <c r="B191" s="68" t="s">
        <v>202</v>
      </c>
      <c r="C191" s="44" t="s">
        <v>235</v>
      </c>
      <c r="D191" s="69">
        <v>72859.86</v>
      </c>
      <c r="E191" s="70"/>
      <c r="F191" s="43">
        <v>1</v>
      </c>
      <c r="G191" s="47">
        <f t="shared" si="10"/>
        <v>0</v>
      </c>
      <c r="H191" s="48">
        <v>0.23</v>
      </c>
      <c r="I191" s="49">
        <f t="shared" si="11"/>
        <v>0</v>
      </c>
    </row>
    <row r="192" spans="1:9" ht="11.25">
      <c r="A192" s="42"/>
      <c r="B192" s="68" t="s">
        <v>232</v>
      </c>
      <c r="C192" s="44" t="s">
        <v>233</v>
      </c>
      <c r="D192" s="69">
        <v>10</v>
      </c>
      <c r="E192" s="70"/>
      <c r="F192" s="43">
        <v>1</v>
      </c>
      <c r="G192" s="47">
        <f t="shared" si="10"/>
        <v>0</v>
      </c>
      <c r="H192" s="48">
        <v>0.23</v>
      </c>
      <c r="I192" s="49">
        <f t="shared" si="11"/>
        <v>0</v>
      </c>
    </row>
    <row r="193" spans="1:9" ht="11.25">
      <c r="A193" s="99"/>
      <c r="B193" s="100" t="s">
        <v>234</v>
      </c>
      <c r="C193" s="101" t="s">
        <v>238</v>
      </c>
      <c r="D193" s="102">
        <v>1</v>
      </c>
      <c r="E193" s="103"/>
      <c r="F193" s="104">
        <v>12</v>
      </c>
      <c r="G193" s="47">
        <f t="shared" si="10"/>
        <v>0</v>
      </c>
      <c r="H193" s="48">
        <v>0.23</v>
      </c>
      <c r="I193" s="49">
        <f t="shared" si="11"/>
        <v>0</v>
      </c>
    </row>
    <row r="194" spans="1:9" ht="24" customHeight="1" thickBot="1">
      <c r="A194" s="135"/>
      <c r="B194" s="136"/>
      <c r="C194" s="136"/>
      <c r="D194" s="136"/>
      <c r="E194" s="136"/>
      <c r="F194" s="136"/>
      <c r="G194" s="105">
        <f>SUM(G183:G192)</f>
        <v>0</v>
      </c>
      <c r="H194" s="106"/>
      <c r="I194" s="107">
        <f>SUM(I183:I192)</f>
        <v>0</v>
      </c>
    </row>
    <row r="195" spans="1:9" ht="12" thickBot="1">
      <c r="A195" s="135"/>
      <c r="B195" s="136"/>
      <c r="C195" s="136"/>
      <c r="D195" s="136"/>
      <c r="E195" s="136"/>
      <c r="F195" s="137"/>
      <c r="G195" s="108"/>
      <c r="H195" s="109"/>
      <c r="I195" s="110"/>
    </row>
    <row r="196" spans="1:9" ht="11.25">
      <c r="A196" s="111"/>
      <c r="B196" s="61"/>
      <c r="C196" s="112"/>
      <c r="D196" s="113"/>
      <c r="E196" s="114"/>
      <c r="F196" s="61"/>
      <c r="G196" s="115"/>
      <c r="H196" s="116"/>
      <c r="I196" s="115"/>
    </row>
    <row r="197" spans="1:9" ht="12.75" customHeight="1">
      <c r="A197" s="61"/>
      <c r="B197" s="61"/>
      <c r="C197" s="61"/>
      <c r="D197" s="61"/>
      <c r="E197" s="61"/>
      <c r="F197" s="117"/>
      <c r="G197" s="14" t="s">
        <v>203</v>
      </c>
      <c r="H197" s="116"/>
      <c r="I197" s="15" t="s">
        <v>203</v>
      </c>
    </row>
    <row r="198" spans="1:9" ht="11.25">
      <c r="A198" s="61"/>
      <c r="B198" s="61"/>
      <c r="C198" s="61"/>
      <c r="D198" s="61"/>
      <c r="E198" s="61"/>
      <c r="F198" s="117"/>
      <c r="G198" s="2" t="s">
        <v>237</v>
      </c>
      <c r="H198" s="116"/>
      <c r="I198" s="3" t="s">
        <v>204</v>
      </c>
    </row>
    <row r="199" spans="1:9" ht="11.25">
      <c r="A199" s="61"/>
      <c r="B199" s="61"/>
      <c r="C199" s="61"/>
      <c r="D199" s="61"/>
      <c r="E199" s="61"/>
      <c r="F199" s="117"/>
      <c r="G199" s="83">
        <f>SUM(G9,G148,G179,G194)</f>
        <v>0</v>
      </c>
      <c r="H199" s="116"/>
      <c r="I199" s="118">
        <f>SUM(I9,I148,I179,I194)</f>
        <v>0</v>
      </c>
    </row>
    <row r="200" spans="1:9" ht="11.25">
      <c r="A200" s="61"/>
      <c r="B200" s="61"/>
      <c r="C200" s="61"/>
      <c r="D200" s="61"/>
      <c r="E200" s="61"/>
      <c r="F200" s="117"/>
      <c r="G200" s="119"/>
      <c r="H200" s="116"/>
      <c r="I200" s="120"/>
    </row>
    <row r="201" spans="1:9" ht="12" thickBot="1">
      <c r="A201" s="111"/>
      <c r="B201" s="61"/>
      <c r="C201" s="112"/>
      <c r="D201" s="121"/>
      <c r="E201" s="61"/>
      <c r="F201" s="61"/>
      <c r="G201" s="61"/>
      <c r="H201" s="116"/>
      <c r="I201" s="61"/>
    </row>
    <row r="202" spans="1:9" ht="21.75" customHeight="1">
      <c r="A202" s="111"/>
      <c r="B202" s="122" t="s">
        <v>205</v>
      </c>
      <c r="C202" s="138">
        <f>G199</f>
        <v>0</v>
      </c>
      <c r="D202" s="139"/>
      <c r="E202" s="61"/>
      <c r="F202" s="61"/>
      <c r="G202" s="61"/>
      <c r="H202" s="116"/>
      <c r="I202" s="61"/>
    </row>
    <row r="203" spans="1:9" ht="22.5" customHeight="1" thickBot="1">
      <c r="A203" s="111"/>
      <c r="B203" s="123" t="s">
        <v>206</v>
      </c>
      <c r="C203" s="140">
        <f>I199</f>
        <v>0</v>
      </c>
      <c r="D203" s="141"/>
      <c r="E203" s="61"/>
      <c r="F203" s="61"/>
      <c r="G203" s="61"/>
      <c r="H203" s="116"/>
      <c r="I203" s="61"/>
    </row>
    <row r="204" spans="4:9" ht="11.25">
      <c r="D204" s="127"/>
      <c r="E204" s="1"/>
      <c r="F204" s="8"/>
      <c r="G204" s="1"/>
      <c r="I204" s="1"/>
    </row>
    <row r="205" spans="4:9" ht="11.25">
      <c r="D205" s="127"/>
      <c r="E205" s="1"/>
      <c r="F205" s="8"/>
      <c r="G205" s="1"/>
      <c r="I205" s="1"/>
    </row>
    <row r="206" spans="4:9" ht="11.25">
      <c r="D206" s="127"/>
      <c r="E206" s="1"/>
      <c r="F206" s="8"/>
      <c r="G206" s="1"/>
      <c r="I206" s="1"/>
    </row>
    <row r="207" spans="4:9" ht="11.25">
      <c r="D207" s="129" t="s">
        <v>207</v>
      </c>
      <c r="E207" s="1"/>
      <c r="F207" s="8"/>
      <c r="G207" s="1"/>
      <c r="I207" s="1"/>
    </row>
    <row r="208" spans="4:9" ht="11.25">
      <c r="D208" s="127" t="s">
        <v>208</v>
      </c>
      <c r="E208" s="1"/>
      <c r="F208" s="8"/>
      <c r="G208" s="1"/>
      <c r="I208" s="1"/>
    </row>
    <row r="209" spans="4:9" ht="11.25">
      <c r="D209" s="127" t="s">
        <v>208</v>
      </c>
      <c r="E209" s="1"/>
      <c r="F209" s="8"/>
      <c r="G209" s="1"/>
      <c r="I209" s="1"/>
    </row>
    <row r="210" spans="4:9" ht="11.25">
      <c r="D210" s="127"/>
      <c r="E210" s="1"/>
      <c r="F210" s="8"/>
      <c r="G210" s="1"/>
      <c r="I210" s="1"/>
    </row>
    <row r="211" spans="4:9" ht="11.25">
      <c r="D211" s="127"/>
      <c r="E211" s="1"/>
      <c r="F211" s="8"/>
      <c r="G211" s="1"/>
      <c r="I211" s="1"/>
    </row>
    <row r="212" spans="4:9" ht="11.25">
      <c r="D212" s="127"/>
      <c r="E212" s="1"/>
      <c r="F212" s="8"/>
      <c r="G212" s="1"/>
      <c r="I212" s="1"/>
    </row>
    <row r="213" spans="4:9" ht="11.25">
      <c r="D213" s="127"/>
      <c r="E213" s="1"/>
      <c r="F213" s="8"/>
      <c r="G213" s="1" t="s">
        <v>209</v>
      </c>
      <c r="I213" s="1"/>
    </row>
    <row r="214" spans="4:9" ht="11.25">
      <c r="D214" s="127"/>
      <c r="E214" s="1"/>
      <c r="F214" s="8"/>
      <c r="G214" s="1"/>
      <c r="I214" s="1"/>
    </row>
    <row r="215" spans="4:9" ht="11.25">
      <c r="D215" s="127"/>
      <c r="E215" s="1"/>
      <c r="F215" s="8"/>
      <c r="G215" s="1"/>
      <c r="I215" s="1"/>
    </row>
    <row r="216" spans="4:9" ht="11.25">
      <c r="D216" s="127"/>
      <c r="E216" s="1"/>
      <c r="F216" s="8"/>
      <c r="G216" s="1"/>
      <c r="I216" s="1"/>
    </row>
    <row r="217" spans="4:9" ht="11.25">
      <c r="D217" s="127"/>
      <c r="E217" s="1"/>
      <c r="F217" s="8"/>
      <c r="G217" s="1"/>
      <c r="I217" s="1"/>
    </row>
    <row r="243" spans="4:6" ht="11.25">
      <c r="D243" s="142"/>
      <c r="E243" s="142"/>
      <c r="F243" s="143"/>
    </row>
  </sheetData>
  <mergeCells count="14">
    <mergeCell ref="A181:F181"/>
    <mergeCell ref="A194:F194"/>
    <mergeCell ref="A11:F11"/>
    <mergeCell ref="A148:F148"/>
    <mergeCell ref="A150:F150"/>
    <mergeCell ref="B179:F179"/>
    <mergeCell ref="H1:I1"/>
    <mergeCell ref="A2:I2"/>
    <mergeCell ref="A6:F6"/>
    <mergeCell ref="A9:F9"/>
    <mergeCell ref="A195:F195"/>
    <mergeCell ref="C202:D202"/>
    <mergeCell ref="C203:D203"/>
    <mergeCell ref="D243:F243"/>
  </mergeCells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Kucharska Violetta</cp:lastModifiedBy>
  <cp:lastPrinted>2018-11-27T08:37:41Z</cp:lastPrinted>
  <dcterms:created xsi:type="dcterms:W3CDTF">1997-02-26T13:46:56Z</dcterms:created>
  <dcterms:modified xsi:type="dcterms:W3CDTF">2018-11-27T08:41:40Z</dcterms:modified>
  <cp:category/>
  <cp:version/>
  <cp:contentType/>
  <cp:contentStatus/>
</cp:coreProperties>
</file>