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en_skoroszyt" defaultThemeVersion="153222"/>
  <mc:AlternateContent xmlns:mc="http://schemas.openxmlformats.org/markup-compatibility/2006">
    <mc:Choice Requires="x15">
      <x15ac:absPath xmlns:x15ac="http://schemas.microsoft.com/office/spreadsheetml/2010/11/ac" url="C:\Users\jgr\Desktop\02. przetargi\p.13 kochanowskiego - piaseczno\cd.2 - dokumentacaja\"/>
    </mc:Choice>
  </mc:AlternateContent>
  <bookViews>
    <workbookView xWindow="0" yWindow="0" windowWidth="20160" windowHeight="8376"/>
  </bookViews>
  <sheets>
    <sheet name="Hetmańska" sheetId="1" r:id="rId1"/>
  </sheets>
  <definedNames>
    <definedName name="_xlnm.Print_Area" localSheetId="0">Hetmańska!$A$1:$G$24</definedName>
  </definedNames>
  <calcPr calcId="152511"/>
</workbook>
</file>

<file path=xl/calcChain.xml><?xml version="1.0" encoding="utf-8"?>
<calcChain xmlns="http://schemas.openxmlformats.org/spreadsheetml/2006/main">
  <c r="G16" i="1" l="1"/>
  <c r="G15" i="1"/>
  <c r="G14" i="1"/>
  <c r="G12" i="1"/>
  <c r="G11" i="1"/>
  <c r="G10" i="1"/>
  <c r="G9" i="1"/>
  <c r="G8" i="1"/>
  <c r="G18" i="1"/>
  <c r="G21" i="1"/>
  <c r="G20" i="1"/>
  <c r="G6" i="1"/>
  <c r="G22" i="1" l="1"/>
  <c r="G24" i="1" s="1"/>
  <c r="G23" i="1" s="1"/>
</calcChain>
</file>

<file path=xl/sharedStrings.xml><?xml version="1.0" encoding="utf-8"?>
<sst xmlns="http://schemas.openxmlformats.org/spreadsheetml/2006/main" count="95" uniqueCount="59">
  <si>
    <t>Nr STWiORB</t>
  </si>
  <si>
    <t>Podstawa</t>
  </si>
  <si>
    <t>Rodzaj robót</t>
  </si>
  <si>
    <t>Jednostka</t>
  </si>
  <si>
    <t>Cena 
jednostkowa</t>
  </si>
  <si>
    <t>Wartość pozycji</t>
  </si>
  <si>
    <t xml:space="preserve">Nazwa </t>
  </si>
  <si>
    <t>Ilość</t>
  </si>
  <si>
    <t>D.01.00.00</t>
  </si>
  <si>
    <t>*</t>
  </si>
  <si>
    <t>ROBOTY PRZYGOTOWAWCZE</t>
  </si>
  <si>
    <t>D.01.01.01</t>
  </si>
  <si>
    <t>KNR 2-01 0119-3</t>
  </si>
  <si>
    <t>Wyznaczenie trasy i punktów wysokościowych dróg w terenie równinnym</t>
  </si>
  <si>
    <t>km</t>
  </si>
  <si>
    <t>szt.</t>
  </si>
  <si>
    <r>
      <t>m</t>
    </r>
    <r>
      <rPr>
        <vertAlign val="superscript"/>
        <sz val="10"/>
        <color indexed="8"/>
        <rFont val="Arial"/>
        <family val="2"/>
        <charset val="238"/>
      </rPr>
      <t>2</t>
    </r>
  </si>
  <si>
    <t>D.04.00.00</t>
  </si>
  <si>
    <t>PODBUDOWY</t>
  </si>
  <si>
    <t>D.04.01.01</t>
  </si>
  <si>
    <t>KNR 2-31 0103-04</t>
  </si>
  <si>
    <t xml:space="preserve">Wykonanie mechanicznie profilowania i zagęszczenia podłoża pod warstwy konstrukcyjne nawierzchni 
w gruntach kat. I-VI </t>
  </si>
  <si>
    <t>D.04.03.01</t>
  </si>
  <si>
    <t>KNR 2-31 1004-03</t>
  </si>
  <si>
    <t>Oczyszczenie warstwy wiążącej z betonu asfaltowego AC 11 gr.  5 cm</t>
  </si>
  <si>
    <t>KNR 2-31 1004-07</t>
  </si>
  <si>
    <t>Skropienie warstwy podbudowy z mieszanki niezwiązanej kruszywa 31,5</t>
  </si>
  <si>
    <t>Skropienie warstwy wiążącej z betonu asfaltowego AC 11 gr. 5 cm</t>
  </si>
  <si>
    <t>D.04.04.02</t>
  </si>
  <si>
    <t>KNR 2-31 0114-05 0114-06</t>
  </si>
  <si>
    <t>D.05.00.00</t>
  </si>
  <si>
    <t>NAWIERZCHNIE</t>
  </si>
  <si>
    <t>D.05.01.01</t>
  </si>
  <si>
    <t>KNR 2-31 0202-09</t>
  </si>
  <si>
    <t>D.05.03.05a</t>
  </si>
  <si>
    <t>KNR 2-31 0310-01,  0310-02</t>
  </si>
  <si>
    <t>Wykonanie nawierzchni z betonu asfaltowego  AC 11 - warstwa wiążąca gr. 5 cm</t>
  </si>
  <si>
    <t>KNR 2-31 0310-05  0310-06</t>
  </si>
  <si>
    <t>Wykonanie nawierzchni z betonu asfaltowego  AC 11 - warstwa ścieralna gr. 4 cm</t>
  </si>
  <si>
    <t>D.03.00.00</t>
  </si>
  <si>
    <t>REGULACJA PIONOWA WŁAZÓW</t>
  </si>
  <si>
    <t>D.03.02.01a</t>
  </si>
  <si>
    <t>KNR 2-31 1406-03</t>
  </si>
  <si>
    <t>Regulacja pionowa studzienek dla włazów kanałowych</t>
  </si>
  <si>
    <t>KNR 2-31 1406-04</t>
  </si>
  <si>
    <t>Regulacja pionowa studzienek dla zaworów wodociągowych i gazowych</t>
  </si>
  <si>
    <t>Suma</t>
  </si>
  <si>
    <t>VAT</t>
  </si>
  <si>
    <t>Brutto</t>
  </si>
  <si>
    <t>Wykonanie uzupełnienie podbudowy z mieszanki niezwiązanej kruszywa 31,5 mm gr. średnia 5 cm 
(konstrukcja nawierzchni)</t>
  </si>
  <si>
    <t>D.05.03.05b</t>
  </si>
  <si>
    <t>Wykonanie warstwy jezdnej z tłucznia kamiennego 0/31,5 gr. 10 cm (zjazdy indywidualne i pobocza )</t>
  </si>
  <si>
    <t>D.08.00.00</t>
  </si>
  <si>
    <t>ELEMENTY ULIC</t>
  </si>
  <si>
    <t>D.08.01.01</t>
  </si>
  <si>
    <t>KNR 2-31 0402-04 KNR 2-31 0403-03 KNR 2-31 0401-02</t>
  </si>
  <si>
    <t>m</t>
  </si>
  <si>
    <t>Ustawienie krawężników betonowych o wymiarach 15x30cm na ławie betonowej 
z betonu C12/15 z oporem na podsypce cementowo-kruszywowej 1:4 gr. 5 cm</t>
  </si>
  <si>
    <t>Koncepcja remontu ul. Kochanowskiego w Piasecznie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</si>
</sst>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13" x14ac:knownFonts="1">
    <font>
      <sz val="11"/>
      <color theme="1"/>
      <name val="Calibri"/>
      <family val="2"/>
      <charset val="238"/>
      <scheme val="minor"/>
    </font>
    <font>
      <b/>
      <sz val="11"/>
      <name val="Arial"/>
      <family val="2"/>
      <charset val="238"/>
    </font>
    <font>
      <sz val="10"/>
      <name val="Arial"/>
      <family val="2"/>
      <charset val="238"/>
    </font>
    <font>
      <vertAlign val="superscript"/>
      <sz val="10"/>
      <color indexed="8"/>
      <name val="Arial"/>
      <family val="2"/>
      <charset val="238"/>
    </font>
    <font>
      <sz val="1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8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68">
    <xf numFmtId="0" fontId="0" fillId="0" borderId="0" xfId="0"/>
    <xf numFmtId="2" fontId="1" fillId="0" borderId="1" xfId="0" applyNumberFormat="1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/>
    </xf>
    <xf numFmtId="49" fontId="7" fillId="2" borderId="1" xfId="0" applyNumberFormat="1" applyFont="1" applyFill="1" applyBorder="1" applyAlignment="1">
      <alignment horizontal="center" wrapText="1"/>
    </xf>
    <xf numFmtId="0" fontId="7" fillId="2" borderId="2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49" fontId="8" fillId="0" borderId="0" xfId="0" applyNumberFormat="1" applyFont="1" applyAlignment="1">
      <alignment wrapText="1"/>
    </xf>
    <xf numFmtId="0" fontId="8" fillId="0" borderId="0" xfId="0" applyFont="1"/>
    <xf numFmtId="2" fontId="4" fillId="0" borderId="0" xfId="0" applyNumberFormat="1" applyFont="1" applyAlignment="1">
      <alignment horizontal="center"/>
    </xf>
    <xf numFmtId="44" fontId="6" fillId="0" borderId="3" xfId="1" applyFont="1" applyBorder="1" applyAlignment="1">
      <alignment horizontal="center"/>
    </xf>
    <xf numFmtId="44" fontId="6" fillId="0" borderId="4" xfId="1" applyFont="1" applyBorder="1" applyAlignment="1">
      <alignment horizontal="center"/>
    </xf>
    <xf numFmtId="44" fontId="6" fillId="0" borderId="5" xfId="1" applyFont="1" applyBorder="1" applyAlignment="1">
      <alignment horizontal="center"/>
    </xf>
    <xf numFmtId="44" fontId="6" fillId="0" borderId="2" xfId="1" applyFont="1" applyBorder="1" applyAlignment="1">
      <alignment horizontal="center"/>
    </xf>
    <xf numFmtId="44" fontId="6" fillId="0" borderId="6" xfId="1" applyFont="1" applyBorder="1" applyAlignment="1">
      <alignment horizontal="center"/>
    </xf>
    <xf numFmtId="44" fontId="6" fillId="0" borderId="7" xfId="1" applyFont="1" applyBorder="1" applyAlignment="1">
      <alignment horizontal="center"/>
    </xf>
    <xf numFmtId="44" fontId="8" fillId="0" borderId="0" xfId="1" applyFont="1" applyAlignment="1">
      <alignment horizontal="center"/>
    </xf>
    <xf numFmtId="0" fontId="9" fillId="0" borderId="0" xfId="0" applyFont="1" applyFill="1"/>
    <xf numFmtId="0" fontId="6" fillId="0" borderId="1" xfId="0" applyFont="1" applyBorder="1" applyAlignment="1">
      <alignment horizontal="center" vertical="center"/>
    </xf>
    <xf numFmtId="0" fontId="9" fillId="3" borderId="0" xfId="0" applyFont="1" applyFill="1"/>
    <xf numFmtId="44" fontId="0" fillId="0" borderId="0" xfId="0" applyNumberFormat="1"/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44" fontId="2" fillId="2" borderId="2" xfId="1" applyFont="1" applyFill="1" applyBorder="1" applyAlignment="1">
      <alignment horizontal="center" vertical="center"/>
    </xf>
    <xf numFmtId="49" fontId="2" fillId="4" borderId="1" xfId="0" applyNumberFormat="1" applyFont="1" applyFill="1" applyBorder="1" applyAlignment="1">
      <alignment wrapText="1"/>
    </xf>
    <xf numFmtId="0" fontId="2" fillId="4" borderId="1" xfId="0" applyFont="1" applyFill="1" applyBorder="1" applyAlignment="1">
      <alignment wrapText="1"/>
    </xf>
    <xf numFmtId="0" fontId="2" fillId="4" borderId="1" xfId="0" applyFont="1" applyFill="1" applyBorder="1" applyAlignment="1">
      <alignment horizontal="center" vertical="center"/>
    </xf>
    <xf numFmtId="2" fontId="2" fillId="4" borderId="1" xfId="0" applyNumberFormat="1" applyFont="1" applyFill="1" applyBorder="1" applyAlignment="1">
      <alignment horizontal="center" vertical="center"/>
    </xf>
    <xf numFmtId="44" fontId="2" fillId="4" borderId="1" xfId="1" applyFont="1" applyFill="1" applyBorder="1" applyAlignment="1">
      <alignment horizontal="center" vertical="center"/>
    </xf>
    <xf numFmtId="44" fontId="2" fillId="4" borderId="2" xfId="1" applyFont="1" applyFill="1" applyBorder="1" applyAlignment="1">
      <alignment horizontal="center" vertical="center"/>
    </xf>
    <xf numFmtId="49" fontId="2" fillId="4" borderId="10" xfId="0" applyNumberFormat="1" applyFont="1" applyFill="1" applyBorder="1" applyAlignment="1">
      <alignment wrapText="1"/>
    </xf>
    <xf numFmtId="0" fontId="2" fillId="4" borderId="10" xfId="0" applyFont="1" applyFill="1" applyBorder="1" applyAlignment="1">
      <alignment wrapText="1"/>
    </xf>
    <xf numFmtId="0" fontId="2" fillId="4" borderId="10" xfId="0" applyFont="1" applyFill="1" applyBorder="1" applyAlignment="1">
      <alignment horizontal="center" vertical="center"/>
    </xf>
    <xf numFmtId="2" fontId="2" fillId="4" borderId="10" xfId="0" applyNumberFormat="1" applyFont="1" applyFill="1" applyBorder="1" applyAlignment="1">
      <alignment horizontal="center" vertical="center"/>
    </xf>
    <xf numFmtId="44" fontId="2" fillId="4" borderId="10" xfId="1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/>
    </xf>
    <xf numFmtId="49" fontId="7" fillId="5" borderId="1" xfId="0" applyNumberFormat="1" applyFont="1" applyFill="1" applyBorder="1" applyAlignment="1">
      <alignment horizontal="center" wrapText="1"/>
    </xf>
    <xf numFmtId="0" fontId="7" fillId="5" borderId="2" xfId="0" applyFont="1" applyFill="1" applyBorder="1" applyAlignment="1">
      <alignment horizontal="center"/>
    </xf>
    <xf numFmtId="0" fontId="7" fillId="2" borderId="11" xfId="0" applyFont="1" applyFill="1" applyBorder="1" applyAlignment="1">
      <alignment horizontal="center"/>
    </xf>
    <xf numFmtId="44" fontId="7" fillId="2" borderId="11" xfId="1" applyFont="1" applyFill="1" applyBorder="1" applyAlignment="1">
      <alignment horizontal="center"/>
    </xf>
    <xf numFmtId="44" fontId="7" fillId="2" borderId="4" xfId="1" applyFont="1" applyFill="1" applyBorder="1" applyAlignment="1">
      <alignment horizontal="center"/>
    </xf>
    <xf numFmtId="44" fontId="11" fillId="4" borderId="1" xfId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11" fillId="4" borderId="1" xfId="0" applyFont="1" applyFill="1" applyBorder="1" applyAlignment="1">
      <alignment horizontal="center" vertical="center" wrapText="1"/>
    </xf>
    <xf numFmtId="2" fontId="2" fillId="4" borderId="1" xfId="0" applyNumberFormat="1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7" fillId="5" borderId="5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 vertical="center" wrapText="1"/>
    </xf>
    <xf numFmtId="0" fontId="11" fillId="4" borderId="5" xfId="0" applyNumberFormat="1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/>
    </xf>
    <xf numFmtId="0" fontId="2" fillId="4" borderId="6" xfId="0" applyFont="1" applyFill="1" applyBorder="1" applyAlignment="1">
      <alignment horizontal="center"/>
    </xf>
    <xf numFmtId="44" fontId="2" fillId="4" borderId="7" xfId="1" applyFont="1" applyFill="1" applyBorder="1" applyAlignment="1">
      <alignment horizontal="center" vertical="center"/>
    </xf>
    <xf numFmtId="0" fontId="10" fillId="0" borderId="8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6" fillId="0" borderId="12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49" fontId="6" fillId="0" borderId="8" xfId="0" applyNumberFormat="1" applyFont="1" applyBorder="1" applyAlignment="1">
      <alignment horizontal="left" vertical="center" wrapText="1"/>
    </xf>
    <xf numFmtId="49" fontId="6" fillId="0" borderId="1" xfId="0" applyNumberFormat="1" applyFont="1" applyBorder="1" applyAlignment="1">
      <alignment horizontal="left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/>
    </xf>
    <xf numFmtId="44" fontId="6" fillId="0" borderId="8" xfId="1" applyFont="1" applyBorder="1" applyAlignment="1">
      <alignment horizontal="center" vertical="center" wrapText="1"/>
    </xf>
    <xf numFmtId="44" fontId="6" fillId="0" borderId="1" xfId="1" applyFont="1" applyBorder="1" applyAlignment="1">
      <alignment horizontal="center" vertical="center"/>
    </xf>
    <xf numFmtId="44" fontId="6" fillId="0" borderId="9" xfId="1" applyFont="1" applyBorder="1" applyAlignment="1">
      <alignment horizontal="center" vertical="center"/>
    </xf>
    <xf numFmtId="44" fontId="6" fillId="0" borderId="2" xfId="1" applyFont="1" applyBorder="1" applyAlignment="1">
      <alignment horizontal="center" vertical="center"/>
    </xf>
  </cellXfs>
  <cellStyles count="2">
    <cellStyle name="Normalny" xfId="0" builtinId="0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>
    <tabColor rgb="FFFFFF00"/>
    <pageSetUpPr fitToPage="1"/>
  </sheetPr>
  <dimension ref="A1:J25"/>
  <sheetViews>
    <sheetView tabSelected="1" view="pageBreakPreview" zoomScale="60" zoomScaleNormal="70" workbookViewId="0">
      <selection activeCell="E15" sqref="E15"/>
    </sheetView>
  </sheetViews>
  <sheetFormatPr defaultRowHeight="14.4" x14ac:dyDescent="0.3"/>
  <cols>
    <col min="1" max="1" width="13.88671875" style="5" bestFit="1" customWidth="1"/>
    <col min="2" max="2" width="18.88671875" style="6" bestFit="1" customWidth="1"/>
    <col min="3" max="3" width="98.88671875" style="7" bestFit="1" customWidth="1"/>
    <col min="4" max="4" width="9.109375" style="5" customWidth="1"/>
    <col min="5" max="5" width="9.109375" style="8" customWidth="1"/>
    <col min="6" max="6" width="13.88671875" style="15" bestFit="1" customWidth="1"/>
    <col min="7" max="7" width="18.44140625" style="15" bestFit="1" customWidth="1"/>
    <col min="9" max="9" width="9.33203125" bestFit="1" customWidth="1"/>
    <col min="10" max="10" width="13.88671875" bestFit="1" customWidth="1"/>
  </cols>
  <sheetData>
    <row r="1" spans="1:7" ht="22.8" x14ac:dyDescent="0.4">
      <c r="A1" s="53"/>
      <c r="B1" s="53"/>
      <c r="C1" s="53"/>
      <c r="D1" s="53"/>
      <c r="E1" s="53"/>
      <c r="F1" s="53"/>
      <c r="G1" s="54"/>
    </row>
    <row r="2" spans="1:7" ht="16.2" thickBot="1" x14ac:dyDescent="0.35">
      <c r="A2" s="55" t="s">
        <v>58</v>
      </c>
      <c r="B2" s="55"/>
      <c r="C2" s="55"/>
      <c r="D2" s="55"/>
      <c r="E2" s="55"/>
      <c r="F2" s="55"/>
      <c r="G2" s="56"/>
    </row>
    <row r="3" spans="1:7" x14ac:dyDescent="0.3">
      <c r="A3" s="57" t="s">
        <v>0</v>
      </c>
      <c r="B3" s="59" t="s">
        <v>1</v>
      </c>
      <c r="C3" s="61" t="s">
        <v>2</v>
      </c>
      <c r="D3" s="63" t="s">
        <v>3</v>
      </c>
      <c r="E3" s="63"/>
      <c r="F3" s="64" t="s">
        <v>4</v>
      </c>
      <c r="G3" s="66" t="s">
        <v>5</v>
      </c>
    </row>
    <row r="4" spans="1:7" x14ac:dyDescent="0.3">
      <c r="A4" s="58"/>
      <c r="B4" s="60"/>
      <c r="C4" s="62"/>
      <c r="D4" s="17" t="s">
        <v>6</v>
      </c>
      <c r="E4" s="1" t="s">
        <v>7</v>
      </c>
      <c r="F4" s="65"/>
      <c r="G4" s="67"/>
    </row>
    <row r="5" spans="1:7" ht="15.6" x14ac:dyDescent="0.3">
      <c r="A5" s="45" t="s">
        <v>8</v>
      </c>
      <c r="B5" s="3" t="s">
        <v>9</v>
      </c>
      <c r="C5" s="2" t="s">
        <v>10</v>
      </c>
      <c r="D5" s="2" t="s">
        <v>9</v>
      </c>
      <c r="E5" s="2" t="s">
        <v>9</v>
      </c>
      <c r="F5" s="2" t="s">
        <v>9</v>
      </c>
      <c r="G5" s="4" t="s">
        <v>9</v>
      </c>
    </row>
    <row r="6" spans="1:7" s="18" customFormat="1" ht="13.8" x14ac:dyDescent="0.3">
      <c r="A6" s="46" t="s">
        <v>11</v>
      </c>
      <c r="B6" s="24" t="s">
        <v>12</v>
      </c>
      <c r="C6" s="25" t="s">
        <v>13</v>
      </c>
      <c r="D6" s="26" t="s">
        <v>14</v>
      </c>
      <c r="E6" s="27">
        <v>0.28000000000000003</v>
      </c>
      <c r="F6" s="28"/>
      <c r="G6" s="29">
        <f>+F6*E6</f>
        <v>0</v>
      </c>
    </row>
    <row r="7" spans="1:7" ht="15.6" x14ac:dyDescent="0.3">
      <c r="A7" s="45" t="s">
        <v>17</v>
      </c>
      <c r="B7" s="3" t="s">
        <v>9</v>
      </c>
      <c r="C7" s="2" t="s">
        <v>18</v>
      </c>
      <c r="D7" s="2" t="s">
        <v>9</v>
      </c>
      <c r="E7" s="2" t="s">
        <v>9</v>
      </c>
      <c r="F7" s="2" t="s">
        <v>9</v>
      </c>
      <c r="G7" s="4" t="s">
        <v>9</v>
      </c>
    </row>
    <row r="8" spans="1:7" s="18" customFormat="1" ht="27" x14ac:dyDescent="0.3">
      <c r="A8" s="46" t="s">
        <v>19</v>
      </c>
      <c r="B8" s="24" t="s">
        <v>20</v>
      </c>
      <c r="C8" s="25" t="s">
        <v>21</v>
      </c>
      <c r="D8" s="26" t="s">
        <v>16</v>
      </c>
      <c r="E8" s="27">
        <v>1263</v>
      </c>
      <c r="F8" s="28"/>
      <c r="G8" s="29">
        <f>+F8*E8</f>
        <v>0</v>
      </c>
    </row>
    <row r="9" spans="1:7" s="18" customFormat="1" ht="15.6" x14ac:dyDescent="0.3">
      <c r="A9" s="46" t="s">
        <v>22</v>
      </c>
      <c r="B9" s="24" t="s">
        <v>23</v>
      </c>
      <c r="C9" s="25" t="s">
        <v>24</v>
      </c>
      <c r="D9" s="26" t="s">
        <v>16</v>
      </c>
      <c r="E9" s="27">
        <v>1263</v>
      </c>
      <c r="F9" s="28"/>
      <c r="G9" s="29">
        <f>+F9*E9</f>
        <v>0</v>
      </c>
    </row>
    <row r="10" spans="1:7" s="18" customFormat="1" ht="15.6" x14ac:dyDescent="0.3">
      <c r="A10" s="46" t="s">
        <v>22</v>
      </c>
      <c r="B10" s="24" t="s">
        <v>25</v>
      </c>
      <c r="C10" s="25" t="s">
        <v>26</v>
      </c>
      <c r="D10" s="26" t="s">
        <v>16</v>
      </c>
      <c r="E10" s="27">
        <v>1263</v>
      </c>
      <c r="F10" s="28"/>
      <c r="G10" s="29">
        <f>+F10*E10</f>
        <v>0</v>
      </c>
    </row>
    <row r="11" spans="1:7" s="18" customFormat="1" ht="15.6" x14ac:dyDescent="0.3">
      <c r="A11" s="46" t="s">
        <v>22</v>
      </c>
      <c r="B11" s="24" t="s">
        <v>25</v>
      </c>
      <c r="C11" s="25" t="s">
        <v>27</v>
      </c>
      <c r="D11" s="26" t="s">
        <v>16</v>
      </c>
      <c r="E11" s="27">
        <v>1178</v>
      </c>
      <c r="F11" s="28"/>
      <c r="G11" s="29">
        <f>+F11*E11</f>
        <v>0</v>
      </c>
    </row>
    <row r="12" spans="1:7" s="18" customFormat="1" ht="27" x14ac:dyDescent="0.3">
      <c r="A12" s="46" t="s">
        <v>28</v>
      </c>
      <c r="B12" s="24" t="s">
        <v>29</v>
      </c>
      <c r="C12" s="25" t="s">
        <v>49</v>
      </c>
      <c r="D12" s="26" t="s">
        <v>16</v>
      </c>
      <c r="E12" s="27">
        <v>1262</v>
      </c>
      <c r="F12" s="28"/>
      <c r="G12" s="29">
        <f>+F12*E12</f>
        <v>0</v>
      </c>
    </row>
    <row r="13" spans="1:7" ht="15.6" x14ac:dyDescent="0.3">
      <c r="A13" s="47" t="s">
        <v>30</v>
      </c>
      <c r="B13" s="36" t="s">
        <v>9</v>
      </c>
      <c r="C13" s="35" t="s">
        <v>31</v>
      </c>
      <c r="D13" s="35" t="s">
        <v>9</v>
      </c>
      <c r="E13" s="35" t="s">
        <v>9</v>
      </c>
      <c r="F13" s="35" t="s">
        <v>9</v>
      </c>
      <c r="G13" s="37" t="s">
        <v>9</v>
      </c>
    </row>
    <row r="14" spans="1:7" s="16" customFormat="1" ht="15.6" x14ac:dyDescent="0.3">
      <c r="A14" s="46" t="s">
        <v>32</v>
      </c>
      <c r="B14" s="24" t="s">
        <v>33</v>
      </c>
      <c r="C14" s="25" t="s">
        <v>51</v>
      </c>
      <c r="D14" s="26" t="s">
        <v>16</v>
      </c>
      <c r="E14" s="27">
        <v>660</v>
      </c>
      <c r="F14" s="28"/>
      <c r="G14" s="29">
        <f>+F14*E14</f>
        <v>0</v>
      </c>
    </row>
    <row r="15" spans="1:7" s="16" customFormat="1" ht="27" x14ac:dyDescent="0.3">
      <c r="A15" s="46" t="s">
        <v>34</v>
      </c>
      <c r="B15" s="24" t="s">
        <v>35</v>
      </c>
      <c r="C15" s="25" t="s">
        <v>36</v>
      </c>
      <c r="D15" s="26" t="s">
        <v>16</v>
      </c>
      <c r="E15" s="27">
        <v>1178</v>
      </c>
      <c r="F15" s="28"/>
      <c r="G15" s="29">
        <f>+F15*E15</f>
        <v>0</v>
      </c>
    </row>
    <row r="16" spans="1:7" s="16" customFormat="1" ht="27" x14ac:dyDescent="0.3">
      <c r="A16" s="46" t="s">
        <v>50</v>
      </c>
      <c r="B16" s="24" t="s">
        <v>37</v>
      </c>
      <c r="C16" s="25" t="s">
        <v>38</v>
      </c>
      <c r="D16" s="26" t="s">
        <v>16</v>
      </c>
      <c r="E16" s="27">
        <v>1121</v>
      </c>
      <c r="F16" s="28"/>
      <c r="G16" s="29">
        <f>+F16*E16</f>
        <v>0</v>
      </c>
    </row>
    <row r="17" spans="1:10" s="16" customFormat="1" ht="15.6" x14ac:dyDescent="0.3">
      <c r="A17" s="48" t="s">
        <v>52</v>
      </c>
      <c r="B17" s="21" t="s">
        <v>9</v>
      </c>
      <c r="C17" s="20" t="s">
        <v>53</v>
      </c>
      <c r="D17" s="22" t="s">
        <v>9</v>
      </c>
      <c r="E17" s="22" t="s">
        <v>9</v>
      </c>
      <c r="F17" s="22" t="s">
        <v>9</v>
      </c>
      <c r="G17" s="23" t="s">
        <v>9</v>
      </c>
    </row>
    <row r="18" spans="1:10" s="18" customFormat="1" ht="39.6" x14ac:dyDescent="0.3">
      <c r="A18" s="49" t="s">
        <v>54</v>
      </c>
      <c r="B18" s="41" t="s">
        <v>55</v>
      </c>
      <c r="C18" s="42" t="s">
        <v>57</v>
      </c>
      <c r="D18" s="43" t="s">
        <v>56</v>
      </c>
      <c r="E18" s="44">
        <v>32</v>
      </c>
      <c r="F18" s="41"/>
      <c r="G18" s="29">
        <f t="shared" ref="G18" si="0">+F18*E18</f>
        <v>0</v>
      </c>
    </row>
    <row r="19" spans="1:10" ht="15.6" x14ac:dyDescent="0.3">
      <c r="A19" s="50" t="s">
        <v>39</v>
      </c>
      <c r="B19" s="38" t="s">
        <v>9</v>
      </c>
      <c r="C19" s="38" t="s">
        <v>40</v>
      </c>
      <c r="D19" s="38" t="s">
        <v>9</v>
      </c>
      <c r="E19" s="38" t="s">
        <v>9</v>
      </c>
      <c r="F19" s="39" t="s">
        <v>9</v>
      </c>
      <c r="G19" s="40" t="s">
        <v>9</v>
      </c>
    </row>
    <row r="20" spans="1:10" s="18" customFormat="1" ht="13.8" x14ac:dyDescent="0.3">
      <c r="A20" s="46" t="s">
        <v>41</v>
      </c>
      <c r="B20" s="24" t="s">
        <v>42</v>
      </c>
      <c r="C20" s="25" t="s">
        <v>43</v>
      </c>
      <c r="D20" s="26" t="s">
        <v>15</v>
      </c>
      <c r="E20" s="27">
        <v>9</v>
      </c>
      <c r="F20" s="28"/>
      <c r="G20" s="29">
        <f>+F20*E20</f>
        <v>0</v>
      </c>
    </row>
    <row r="21" spans="1:10" s="18" customFormat="1" thickBot="1" x14ac:dyDescent="0.35">
      <c r="A21" s="51" t="s">
        <v>41</v>
      </c>
      <c r="B21" s="30" t="s">
        <v>44</v>
      </c>
      <c r="C21" s="31" t="s">
        <v>45</v>
      </c>
      <c r="D21" s="32" t="s">
        <v>15</v>
      </c>
      <c r="E21" s="33">
        <v>10</v>
      </c>
      <c r="F21" s="34"/>
      <c r="G21" s="52">
        <f>+F21*E21</f>
        <v>0</v>
      </c>
    </row>
    <row r="22" spans="1:10" x14ac:dyDescent="0.3">
      <c r="F22" s="9" t="s">
        <v>46</v>
      </c>
      <c r="G22" s="10">
        <f>SUM(G1:G21)</f>
        <v>0</v>
      </c>
    </row>
    <row r="23" spans="1:10" x14ac:dyDescent="0.3">
      <c r="F23" s="11" t="s">
        <v>47</v>
      </c>
      <c r="G23" s="12">
        <f>+G24-G22</f>
        <v>0</v>
      </c>
    </row>
    <row r="24" spans="1:10" ht="15" thickBot="1" x14ac:dyDescent="0.35">
      <c r="F24" s="13" t="s">
        <v>48</v>
      </c>
      <c r="G24" s="14">
        <f>+G22*1.23</f>
        <v>0</v>
      </c>
      <c r="J24" s="19"/>
    </row>
    <row r="25" spans="1:10" x14ac:dyDescent="0.3">
      <c r="I25" s="19"/>
    </row>
  </sheetData>
  <mergeCells count="8">
    <mergeCell ref="A1:G1"/>
    <mergeCell ref="A2:G2"/>
    <mergeCell ref="A3:A4"/>
    <mergeCell ref="B3:B4"/>
    <mergeCell ref="C3:C4"/>
    <mergeCell ref="D3:E3"/>
    <mergeCell ref="F3:F4"/>
    <mergeCell ref="G3:G4"/>
  </mergeCells>
  <pageMargins left="0.7" right="0.7" top="0.75" bottom="0.75" header="0.3" footer="0.3"/>
  <pageSetup paperSize="9" scale="7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Hetmańska</vt:lpstr>
      <vt:lpstr>Hetmańska!Obszar_wydruku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Tomasz Czmut</dc:creator>
  <cp:lastModifiedBy>Jan Grzesiak</cp:lastModifiedBy>
  <cp:lastPrinted>2017-04-20T07:27:45Z</cp:lastPrinted>
  <dcterms:created xsi:type="dcterms:W3CDTF">2015-04-27T15:39:42Z</dcterms:created>
  <dcterms:modified xsi:type="dcterms:W3CDTF">2017-04-20T07:28:04Z</dcterms:modified>
</cp:coreProperties>
</file>