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jgr\Desktop\02. przetargi\p23. Remont ul. Hemara w Piasecznie\cd.2 - dokumentacaja\"/>
    </mc:Choice>
  </mc:AlternateContent>
  <bookViews>
    <workbookView xWindow="0" yWindow="0" windowWidth="20160" windowHeight="8376"/>
  </bookViews>
  <sheets>
    <sheet name="Hetmańska" sheetId="1" r:id="rId1"/>
  </sheets>
  <definedNames>
    <definedName name="_xlnm.Print_Area" localSheetId="0">Hetmańska!$A$1:$G$22</definedName>
  </definedNames>
  <calcPr calcId="152511"/>
</workbook>
</file>

<file path=xl/calcChain.xml><?xml version="1.0" encoding="utf-8"?>
<calcChain xmlns="http://schemas.openxmlformats.org/spreadsheetml/2006/main">
  <c r="E14" i="1" l="1"/>
  <c r="E16" i="1"/>
  <c r="E15" i="1"/>
  <c r="E11" i="1"/>
  <c r="E8" i="1"/>
  <c r="G12" i="1" l="1"/>
  <c r="G16" i="1"/>
  <c r="G15" i="1"/>
  <c r="G14" i="1"/>
  <c r="G11" i="1"/>
  <c r="E9" i="1"/>
  <c r="G8" i="1"/>
  <c r="G19" i="1"/>
  <c r="G18" i="1"/>
  <c r="G6" i="1"/>
  <c r="G9" i="1" l="1"/>
  <c r="E10" i="1"/>
  <c r="G10" i="1" l="1"/>
  <c r="G20" i="1" s="1"/>
  <c r="G22" i="1" s="1"/>
  <c r="G21" i="1" s="1"/>
</calcChain>
</file>

<file path=xl/sharedStrings.xml><?xml version="1.0" encoding="utf-8"?>
<sst xmlns="http://schemas.openxmlformats.org/spreadsheetml/2006/main" count="84" uniqueCount="54">
  <si>
    <t>Nr STWiORB</t>
  </si>
  <si>
    <t>Podstawa</t>
  </si>
  <si>
    <t>Rodzaj robót</t>
  </si>
  <si>
    <t>Jednostka</t>
  </si>
  <si>
    <t>Cena 
jednostkowa</t>
  </si>
  <si>
    <t>Wartość pozycji</t>
  </si>
  <si>
    <t xml:space="preserve">Nazwa </t>
  </si>
  <si>
    <t>Ilość</t>
  </si>
  <si>
    <t>D.01.00.00</t>
  </si>
  <si>
    <t>*</t>
  </si>
  <si>
    <t>ROBOTY PRZYGOTOWAWCZE</t>
  </si>
  <si>
    <t>D.01.01.01</t>
  </si>
  <si>
    <t>KNR 2-01 0119-3</t>
  </si>
  <si>
    <t>Wyznaczenie trasy i punktów wysokościowych dróg w terenie równinnym</t>
  </si>
  <si>
    <t>km</t>
  </si>
  <si>
    <t>szt.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</si>
  <si>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</si>
  <si>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D.04.00.00</t>
  </si>
  <si>
    <t>PODBUDOWY</t>
  </si>
  <si>
    <t>D.04.01.01</t>
  </si>
  <si>
    <t>KNR 2-31 0103-04</t>
  </si>
  <si>
    <t xml:space="preserve">Wykonanie mechanicznie profilowania i zagęszczenia podłoża pod warstwy konstrukcyjne nawierzchni 
w gruntach kat. I-VI </t>
  </si>
  <si>
    <t>D.04.03.01</t>
  </si>
  <si>
    <t>KNR 2-31 1004-03</t>
  </si>
  <si>
    <t>Oczyszczenie warstwy wiążącej z betonu asfaltowego AC 11 gr.  5 cm</t>
  </si>
  <si>
    <t>KNR 2-31 1004-07</t>
  </si>
  <si>
    <t>Skropienie warstwy podbudowy z mieszanki niezwiązanej kruszywa 31,5</t>
  </si>
  <si>
    <t>Skropienie warstwy wiążącej z betonu asfaltowego AC 11 gr. 5 cm</t>
  </si>
  <si>
    <t>D.04.04.02</t>
  </si>
  <si>
    <t>KNR 2-31 0114-05 0114-06</t>
  </si>
  <si>
    <t>D.05.00.00</t>
  </si>
  <si>
    <t>NAWIERZCHNIE</t>
  </si>
  <si>
    <t>D.05.01.01</t>
  </si>
  <si>
    <t>KNR 2-31 0202-09</t>
  </si>
  <si>
    <t>D.05.03.05a</t>
  </si>
  <si>
    <t>KNR 2-31 0310-01,  0310-02</t>
  </si>
  <si>
    <t>Wykonanie nawierzchni z betonu asfaltowego  AC 11 - warstwa wiążąca gr. 5 cm</t>
  </si>
  <si>
    <t>KNR 2-31 0310-05  0310-06</t>
  </si>
  <si>
    <t>Wykonanie nawierzchni z betonu asfaltowego  AC 11 - warstwa ścieralna gr. 4 cm</t>
  </si>
  <si>
    <t>D.03.00.00</t>
  </si>
  <si>
    <t>REGULACJA PIONOWA WŁAZÓW</t>
  </si>
  <si>
    <t>D.03.02.01a</t>
  </si>
  <si>
    <t>KNR 2-31 1406-03</t>
  </si>
  <si>
    <t>Regulacja pionowa studzienek dla włazów kanałowych</t>
  </si>
  <si>
    <t>KNR 2-31 1406-04</t>
  </si>
  <si>
    <t>Regulacja pionowa studzienek dla zaworów wodociągowych i gazowych</t>
  </si>
  <si>
    <t>Suma</t>
  </si>
  <si>
    <t>VAT</t>
  </si>
  <si>
    <t>Brutto</t>
  </si>
  <si>
    <t>D.05.03.05b</t>
  </si>
  <si>
    <t>Wykonanie warstwy jezdnej z tłucznia kamiennego 0/31,5 gr. 10 cm (zjazdy indywidualne i pobocza )</t>
  </si>
  <si>
    <t>Wykonanie uzupełnienie podbudowy z mieszanki niezwiązanej kruszywa 31,5 mm gr. wraz z likwidacja zadoleń</t>
  </si>
  <si>
    <t>m3</t>
  </si>
  <si>
    <t>Koncepcja remontu ul. Hemara w Piasecznie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</si>
</sst>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6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wrapText="1"/>
    </xf>
    <xf numFmtId="0" fontId="8" fillId="0" borderId="0" xfId="0" applyFont="1"/>
    <xf numFmtId="2" fontId="4" fillId="0" borderId="0" xfId="0" applyNumberFormat="1" applyFont="1" applyAlignment="1">
      <alignment horizontal="center"/>
    </xf>
    <xf numFmtId="44" fontId="6" fillId="0" borderId="3" xfId="1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44" fontId="6" fillId="0" borderId="5" xfId="1" applyFont="1" applyBorder="1" applyAlignment="1">
      <alignment horizontal="center"/>
    </xf>
    <xf numFmtId="44" fontId="6" fillId="0" borderId="2" xfId="1" applyFont="1" applyBorder="1" applyAlignment="1">
      <alignment horizontal="center"/>
    </xf>
    <xf numFmtId="44" fontId="6" fillId="0" borderId="6" xfId="1" applyFont="1" applyBorder="1" applyAlignment="1">
      <alignment horizontal="center"/>
    </xf>
    <xf numFmtId="44" fontId="6" fillId="0" borderId="7" xfId="1" applyFont="1" applyBorder="1" applyAlignment="1">
      <alignment horizontal="center"/>
    </xf>
    <xf numFmtId="44" fontId="8" fillId="0" borderId="0" xfId="1" applyFont="1" applyAlignment="1">
      <alignment horizontal="center"/>
    </xf>
    <xf numFmtId="0" fontId="9" fillId="0" borderId="0" xfId="0" applyFont="1" applyFill="1"/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9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44" fontId="6" fillId="0" borderId="10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4" fontId="2" fillId="0" borderId="8" xfId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FF00"/>
    <pageSetUpPr fitToPage="1"/>
  </sheetPr>
  <dimension ref="A1:G22"/>
  <sheetViews>
    <sheetView tabSelected="1" view="pageBreakPreview" zoomScale="60" zoomScaleNormal="70" workbookViewId="0">
      <selection activeCell="O15" sqref="O15"/>
    </sheetView>
  </sheetViews>
  <sheetFormatPr defaultRowHeight="14.4" x14ac:dyDescent="0.3"/>
  <cols>
    <col min="1" max="1" width="13.88671875" style="8" bestFit="1" customWidth="1"/>
    <col min="2" max="2" width="18.88671875" style="9" bestFit="1" customWidth="1"/>
    <col min="3" max="3" width="98.88671875" style="10" bestFit="1" customWidth="1"/>
    <col min="4" max="4" width="9.109375" style="8" customWidth="1"/>
    <col min="5" max="5" width="9.109375" style="11" customWidth="1"/>
    <col min="6" max="6" width="13.88671875" style="18" bestFit="1" customWidth="1"/>
    <col min="7" max="7" width="18.44140625" style="18" bestFit="1" customWidth="1"/>
  </cols>
  <sheetData>
    <row r="1" spans="1:7" ht="22.8" x14ac:dyDescent="0.4">
      <c r="A1" s="20"/>
      <c r="B1" s="20"/>
      <c r="C1" s="20"/>
      <c r="D1" s="20"/>
      <c r="E1" s="20"/>
      <c r="F1" s="20"/>
      <c r="G1" s="21"/>
    </row>
    <row r="2" spans="1:7" ht="16.2" thickBot="1" x14ac:dyDescent="0.35">
      <c r="A2" s="22" t="s">
        <v>53</v>
      </c>
      <c r="B2" s="22"/>
      <c r="C2" s="22"/>
      <c r="D2" s="22"/>
      <c r="E2" s="22"/>
      <c r="F2" s="22"/>
      <c r="G2" s="23"/>
    </row>
    <row r="3" spans="1:7" x14ac:dyDescent="0.3">
      <c r="A3" s="24" t="s">
        <v>0</v>
      </c>
      <c r="B3" s="26" t="s">
        <v>1</v>
      </c>
      <c r="C3" s="28" t="s">
        <v>2</v>
      </c>
      <c r="D3" s="24" t="s">
        <v>3</v>
      </c>
      <c r="E3" s="24"/>
      <c r="F3" s="30" t="s">
        <v>4</v>
      </c>
      <c r="G3" s="32" t="s">
        <v>5</v>
      </c>
    </row>
    <row r="4" spans="1:7" x14ac:dyDescent="0.3">
      <c r="A4" s="25"/>
      <c r="B4" s="27"/>
      <c r="C4" s="29"/>
      <c r="D4" s="1" t="s">
        <v>6</v>
      </c>
      <c r="E4" s="2" t="s">
        <v>7</v>
      </c>
      <c r="F4" s="31"/>
      <c r="G4" s="33"/>
    </row>
    <row r="5" spans="1:7" ht="15.6" x14ac:dyDescent="0.3">
      <c r="A5" s="3" t="s">
        <v>8</v>
      </c>
      <c r="B5" s="4" t="s">
        <v>9</v>
      </c>
      <c r="C5" s="3" t="s">
        <v>10</v>
      </c>
      <c r="D5" s="3" t="s">
        <v>9</v>
      </c>
      <c r="E5" s="3" t="s">
        <v>9</v>
      </c>
      <c r="F5" s="3" t="s">
        <v>9</v>
      </c>
      <c r="G5" s="5" t="s">
        <v>9</v>
      </c>
    </row>
    <row r="6" spans="1:7" s="19" customFormat="1" ht="13.8" x14ac:dyDescent="0.3">
      <c r="A6" s="34" t="s">
        <v>11</v>
      </c>
      <c r="B6" s="35" t="s">
        <v>12</v>
      </c>
      <c r="C6" s="36" t="s">
        <v>13</v>
      </c>
      <c r="D6" s="37" t="s">
        <v>14</v>
      </c>
      <c r="E6" s="38">
        <v>0.4</v>
      </c>
      <c r="F6" s="39"/>
      <c r="G6" s="40">
        <f>+F6*E6</f>
        <v>0</v>
      </c>
    </row>
    <row r="7" spans="1:7" ht="15.6" x14ac:dyDescent="0.3">
      <c r="A7" s="3" t="s">
        <v>17</v>
      </c>
      <c r="B7" s="4" t="s">
        <v>9</v>
      </c>
      <c r="C7" s="3" t="s">
        <v>18</v>
      </c>
      <c r="D7" s="3" t="s">
        <v>9</v>
      </c>
      <c r="E7" s="3" t="s">
        <v>9</v>
      </c>
      <c r="F7" s="3" t="s">
        <v>9</v>
      </c>
      <c r="G7" s="5" t="s">
        <v>9</v>
      </c>
    </row>
    <row r="8" spans="1:7" s="19" customFormat="1" ht="27" x14ac:dyDescent="0.3">
      <c r="A8" s="34" t="s">
        <v>19</v>
      </c>
      <c r="B8" s="35" t="s">
        <v>20</v>
      </c>
      <c r="C8" s="36" t="s">
        <v>21</v>
      </c>
      <c r="D8" s="37" t="s">
        <v>16</v>
      </c>
      <c r="E8" s="38">
        <f>400*5.5</f>
        <v>2200</v>
      </c>
      <c r="F8" s="39"/>
      <c r="G8" s="40">
        <f>+F8*E8</f>
        <v>0</v>
      </c>
    </row>
    <row r="9" spans="1:7" s="19" customFormat="1" ht="15.6" x14ac:dyDescent="0.3">
      <c r="A9" s="34" t="s">
        <v>22</v>
      </c>
      <c r="B9" s="35" t="s">
        <v>23</v>
      </c>
      <c r="C9" s="36" t="s">
        <v>24</v>
      </c>
      <c r="D9" s="37" t="s">
        <v>16</v>
      </c>
      <c r="E9" s="38">
        <f>+E8</f>
        <v>2200</v>
      </c>
      <c r="F9" s="39"/>
      <c r="G9" s="40">
        <f>+F9*E9</f>
        <v>0</v>
      </c>
    </row>
    <row r="10" spans="1:7" s="19" customFormat="1" ht="15.6" x14ac:dyDescent="0.3">
      <c r="A10" s="34" t="s">
        <v>22</v>
      </c>
      <c r="B10" s="35" t="s">
        <v>25</v>
      </c>
      <c r="C10" s="36" t="s">
        <v>26</v>
      </c>
      <c r="D10" s="37" t="s">
        <v>16</v>
      </c>
      <c r="E10" s="38">
        <f>+E9</f>
        <v>2200</v>
      </c>
      <c r="F10" s="39"/>
      <c r="G10" s="40">
        <f>+F10*E10</f>
        <v>0</v>
      </c>
    </row>
    <row r="11" spans="1:7" s="19" customFormat="1" ht="15.6" x14ac:dyDescent="0.3">
      <c r="A11" s="34" t="s">
        <v>22</v>
      </c>
      <c r="B11" s="35" t="s">
        <v>25</v>
      </c>
      <c r="C11" s="36" t="s">
        <v>27</v>
      </c>
      <c r="D11" s="37" t="s">
        <v>16</v>
      </c>
      <c r="E11" s="38">
        <f>400*5.2</f>
        <v>2080</v>
      </c>
      <c r="F11" s="39"/>
      <c r="G11" s="40">
        <f>+F11*E11</f>
        <v>0</v>
      </c>
    </row>
    <row r="12" spans="1:7" s="19" customFormat="1" ht="27" x14ac:dyDescent="0.3">
      <c r="A12" s="34" t="s">
        <v>28</v>
      </c>
      <c r="B12" s="35" t="s">
        <v>29</v>
      </c>
      <c r="C12" s="36" t="s">
        <v>51</v>
      </c>
      <c r="D12" s="37" t="s">
        <v>52</v>
      </c>
      <c r="E12" s="38">
        <v>235</v>
      </c>
      <c r="F12" s="39"/>
      <c r="G12" s="40">
        <f>+F12*E12</f>
        <v>0</v>
      </c>
    </row>
    <row r="13" spans="1:7" ht="15.6" x14ac:dyDescent="0.3">
      <c r="A13" s="3" t="s">
        <v>30</v>
      </c>
      <c r="B13" s="4" t="s">
        <v>9</v>
      </c>
      <c r="C13" s="3" t="s">
        <v>31</v>
      </c>
      <c r="D13" s="3" t="s">
        <v>9</v>
      </c>
      <c r="E13" s="3" t="s">
        <v>9</v>
      </c>
      <c r="F13" s="3" t="s">
        <v>9</v>
      </c>
      <c r="G13" s="5" t="s">
        <v>9</v>
      </c>
    </row>
    <row r="14" spans="1:7" s="19" customFormat="1" ht="15.6" x14ac:dyDescent="0.3">
      <c r="A14" s="34" t="s">
        <v>32</v>
      </c>
      <c r="B14" s="35" t="s">
        <v>33</v>
      </c>
      <c r="C14" s="36" t="s">
        <v>50</v>
      </c>
      <c r="D14" s="37" t="s">
        <v>16</v>
      </c>
      <c r="E14" s="38">
        <f>800*0.5+40*5*2.5</f>
        <v>900</v>
      </c>
      <c r="F14" s="39"/>
      <c r="G14" s="40">
        <f>+F14*E14</f>
        <v>0</v>
      </c>
    </row>
    <row r="15" spans="1:7" s="19" customFormat="1" ht="27" x14ac:dyDescent="0.3">
      <c r="A15" s="34" t="s">
        <v>34</v>
      </c>
      <c r="B15" s="35" t="s">
        <v>35</v>
      </c>
      <c r="C15" s="36" t="s">
        <v>36</v>
      </c>
      <c r="D15" s="37" t="s">
        <v>16</v>
      </c>
      <c r="E15" s="38">
        <f>400*5.1</f>
        <v>2039.9999999999998</v>
      </c>
      <c r="F15" s="39"/>
      <c r="G15" s="40">
        <f>+F15*E15</f>
        <v>0</v>
      </c>
    </row>
    <row r="16" spans="1:7" s="19" customFormat="1" ht="27" x14ac:dyDescent="0.3">
      <c r="A16" s="34" t="s">
        <v>49</v>
      </c>
      <c r="B16" s="35" t="s">
        <v>37</v>
      </c>
      <c r="C16" s="36" t="s">
        <v>38</v>
      </c>
      <c r="D16" s="37" t="s">
        <v>16</v>
      </c>
      <c r="E16" s="38">
        <f>400*5</f>
        <v>2000</v>
      </c>
      <c r="F16" s="39"/>
      <c r="G16" s="40">
        <f>+F16*E16</f>
        <v>0</v>
      </c>
    </row>
    <row r="17" spans="1:7" ht="15.6" x14ac:dyDescent="0.3">
      <c r="A17" s="3" t="s">
        <v>39</v>
      </c>
      <c r="B17" s="3" t="s">
        <v>9</v>
      </c>
      <c r="C17" s="3" t="s">
        <v>40</v>
      </c>
      <c r="D17" s="3" t="s">
        <v>9</v>
      </c>
      <c r="E17" s="3" t="s">
        <v>9</v>
      </c>
      <c r="F17" s="6" t="s">
        <v>9</v>
      </c>
      <c r="G17" s="7" t="s">
        <v>9</v>
      </c>
    </row>
    <row r="18" spans="1:7" s="19" customFormat="1" ht="13.8" x14ac:dyDescent="0.3">
      <c r="A18" s="34" t="s">
        <v>41</v>
      </c>
      <c r="B18" s="35" t="s">
        <v>42</v>
      </c>
      <c r="C18" s="36" t="s">
        <v>43</v>
      </c>
      <c r="D18" s="37" t="s">
        <v>15</v>
      </c>
      <c r="E18" s="38">
        <v>10</v>
      </c>
      <c r="F18" s="39"/>
      <c r="G18" s="40">
        <f>+F18*E18</f>
        <v>0</v>
      </c>
    </row>
    <row r="19" spans="1:7" s="19" customFormat="1" thickBot="1" x14ac:dyDescent="0.35">
      <c r="A19" s="41" t="s">
        <v>41</v>
      </c>
      <c r="B19" s="42" t="s">
        <v>44</v>
      </c>
      <c r="C19" s="43" t="s">
        <v>45</v>
      </c>
      <c r="D19" s="44" t="s">
        <v>15</v>
      </c>
      <c r="E19" s="45">
        <v>10</v>
      </c>
      <c r="F19" s="46"/>
      <c r="G19" s="40">
        <f>+F19*E19</f>
        <v>0</v>
      </c>
    </row>
    <row r="20" spans="1:7" x14ac:dyDescent="0.3">
      <c r="F20" s="12" t="s">
        <v>46</v>
      </c>
      <c r="G20" s="13">
        <f>SUM(G1:G19)</f>
        <v>0</v>
      </c>
    </row>
    <row r="21" spans="1:7" x14ac:dyDescent="0.3">
      <c r="F21" s="14" t="s">
        <v>47</v>
      </c>
      <c r="G21" s="15">
        <f>+G22-G20</f>
        <v>0</v>
      </c>
    </row>
    <row r="22" spans="1:7" ht="15" thickBot="1" x14ac:dyDescent="0.35">
      <c r="F22" s="16" t="s">
        <v>48</v>
      </c>
      <c r="G22" s="17">
        <f>+G20*1.23</f>
        <v>0</v>
      </c>
    </row>
  </sheetData>
  <mergeCells count="8">
    <mergeCell ref="A1:G1"/>
    <mergeCell ref="A2:G2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Hetmańska</vt:lpstr>
      <vt:lpstr>Hetmańska!Obszar_wydruku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Czmut</dc:creator>
  <cp:lastModifiedBy>Jan Grzesiak</cp:lastModifiedBy>
  <cp:lastPrinted>2017-05-23T06:41:14Z</cp:lastPrinted>
  <dcterms:created xsi:type="dcterms:W3CDTF">2015-04-27T15:39:42Z</dcterms:created>
  <dcterms:modified xsi:type="dcterms:W3CDTF">2017-05-23T06:41:57Z</dcterms:modified>
</cp:coreProperties>
</file>