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235" windowHeight="8760" activeTab="0"/>
  </bookViews>
  <sheets>
    <sheet name="Zestawienie zbiorcze" sheetId="1" r:id="rId1"/>
    <sheet name="Pełnomocnictwa" sheetId="2" r:id="rId2"/>
  </sheets>
  <definedNames>
    <definedName name="_xlnm.Print_Area" localSheetId="1">'Pełnomocnictwa'!$A$2:$C$31</definedName>
  </definedNames>
  <calcPr fullCalcOnLoad="1"/>
</workbook>
</file>

<file path=xl/sharedStrings.xml><?xml version="1.0" encoding="utf-8"?>
<sst xmlns="http://schemas.openxmlformats.org/spreadsheetml/2006/main" count="1946" uniqueCount="492">
  <si>
    <t>Pozostałe Obiekty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</si>
  <si>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</si>
  <si>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</si>
  <si>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</si>
  <si>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</si>
  <si>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</si>
  <si>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</si>
  <si>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</si>
  <si>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ewidencyjny/PPE</t>
  </si>
  <si>
    <t>numer licznika</t>
  </si>
  <si>
    <t>taryfa</t>
  </si>
  <si>
    <t>nowa taryfa</t>
  </si>
  <si>
    <t>moc umowna</t>
  </si>
  <si>
    <t>zmiana sprzedawcy</t>
  </si>
  <si>
    <t>nazwa OSD</t>
  </si>
  <si>
    <t>suma:</t>
  </si>
  <si>
    <t>Wojska Polskiego</t>
  </si>
  <si>
    <t>05-500</t>
  </si>
  <si>
    <t>Piaseczno</t>
  </si>
  <si>
    <t>C11</t>
  </si>
  <si>
    <t>C12a</t>
  </si>
  <si>
    <t>PGE Dystrybucja S.A.</t>
  </si>
  <si>
    <t>G11</t>
  </si>
  <si>
    <t>Centrum Kultury w Piasecznie</t>
  </si>
  <si>
    <t>PL_ZEWD_1418001574_07</t>
  </si>
  <si>
    <t>kolejna</t>
  </si>
  <si>
    <t>Świetlica</t>
  </si>
  <si>
    <t>Szkolna</t>
  </si>
  <si>
    <t>PL_ZEWD_1418001683_02</t>
  </si>
  <si>
    <t>Klub Kultury + Sklep GS</t>
  </si>
  <si>
    <t>05-504</t>
  </si>
  <si>
    <t>Złotokłos</t>
  </si>
  <si>
    <t>PL_ZEWD_1418001768_02</t>
  </si>
  <si>
    <t>Przystanek Kultura</t>
  </si>
  <si>
    <t>PL_ZEWD_1418001682_00</t>
  </si>
  <si>
    <t>00782203</t>
  </si>
  <si>
    <t>C21</t>
  </si>
  <si>
    <t>Biblioteka</t>
  </si>
  <si>
    <t>05-532</t>
  </si>
  <si>
    <t>Baniocha</t>
  </si>
  <si>
    <t>Wiekowej Sosny</t>
  </si>
  <si>
    <t>05-540</t>
  </si>
  <si>
    <t>Zalesie Górne</t>
  </si>
  <si>
    <t>PL_ZEWD_1418001874_01</t>
  </si>
  <si>
    <t>PL_ZEWD_1418001664_06</t>
  </si>
  <si>
    <t>00908229</t>
  </si>
  <si>
    <t>Gimnazjum w Zalesiu Górnym</t>
  </si>
  <si>
    <t>PL_ZEWD_1418001615_03</t>
  </si>
  <si>
    <t>Gmina Piaseczno</t>
  </si>
  <si>
    <t>05-501</t>
  </si>
  <si>
    <t>05-502</t>
  </si>
  <si>
    <t>Pl. Piłsudskiego</t>
  </si>
  <si>
    <t>17 USC</t>
  </si>
  <si>
    <t>30 ADM</t>
  </si>
  <si>
    <t>Centrum Kultury</t>
  </si>
  <si>
    <t>00083389</t>
  </si>
  <si>
    <t>C12b</t>
  </si>
  <si>
    <t>Targowisko nr Stacji 1080</t>
  </si>
  <si>
    <t>27568855</t>
  </si>
  <si>
    <t>24698149</t>
  </si>
  <si>
    <t>12 KL II</t>
  </si>
  <si>
    <t>00106469</t>
  </si>
  <si>
    <t>21007638</t>
  </si>
  <si>
    <t>3A</t>
  </si>
  <si>
    <t>26010346</t>
  </si>
  <si>
    <t>00116497</t>
  </si>
  <si>
    <t>22643728</t>
  </si>
  <si>
    <t>22494403</t>
  </si>
  <si>
    <t>00019343</t>
  </si>
  <si>
    <t>00038837</t>
  </si>
  <si>
    <t>11A</t>
  </si>
  <si>
    <t>12036835</t>
  </si>
  <si>
    <t>4A</t>
  </si>
  <si>
    <t>28296523</t>
  </si>
  <si>
    <t>24816226</t>
  </si>
  <si>
    <t>Głosków</t>
  </si>
  <si>
    <t>23047159</t>
  </si>
  <si>
    <t>2A</t>
  </si>
  <si>
    <t>14773260</t>
  </si>
  <si>
    <t>12932804</t>
  </si>
  <si>
    <t>21a</t>
  </si>
  <si>
    <t>18908178</t>
  </si>
  <si>
    <t>26467414</t>
  </si>
  <si>
    <t>4 kl. I</t>
  </si>
  <si>
    <t>4 kl. III</t>
  </si>
  <si>
    <t>2 kl. I</t>
  </si>
  <si>
    <t>18672336</t>
  </si>
  <si>
    <t>71019049</t>
  </si>
  <si>
    <t>4 kl. II</t>
  </si>
  <si>
    <t>27911140</t>
  </si>
  <si>
    <t>2 kl. II</t>
  </si>
  <si>
    <t>12485616</t>
  </si>
  <si>
    <t>12378387</t>
  </si>
  <si>
    <t>12435672</t>
  </si>
  <si>
    <t>00034326</t>
  </si>
  <si>
    <t>00034325</t>
  </si>
  <si>
    <t>Garaż</t>
  </si>
  <si>
    <t>dz. 2/146 m 2/147</t>
  </si>
  <si>
    <t>00016701</t>
  </si>
  <si>
    <t>Gminny Ośrodek Sportu i Rekreacji</t>
  </si>
  <si>
    <t>GOSiR</t>
  </si>
  <si>
    <t>05-503</t>
  </si>
  <si>
    <t>Wola Gołkowska</t>
  </si>
  <si>
    <t>PL_ZEWD_1418001629_00</t>
  </si>
  <si>
    <t>Stadion Sportowy</t>
  </si>
  <si>
    <t>PL_ZEWD_1418001733_05</t>
  </si>
  <si>
    <t>PL_ZEWD_1418001744_06</t>
  </si>
  <si>
    <t>PL_ZEWD_1418001576_01</t>
  </si>
  <si>
    <t>00908941</t>
  </si>
  <si>
    <t>Przedszkole nr 1 w Piasecznie</t>
  </si>
  <si>
    <t>Przedszkole</t>
  </si>
  <si>
    <t>PL_ZEWD_1418001658_05</t>
  </si>
  <si>
    <t>PL_ZEWD_1418001659_07</t>
  </si>
  <si>
    <t>2697540</t>
  </si>
  <si>
    <t>Przedszkole nr 10</t>
  </si>
  <si>
    <t>PL_ZEWD_1418001625_02</t>
  </si>
  <si>
    <t>71021102</t>
  </si>
  <si>
    <t>Przedszkole nr 11</t>
  </si>
  <si>
    <t>PL_ZEWD_1418001639_09</t>
  </si>
  <si>
    <t>Przedszkole nr 2</t>
  </si>
  <si>
    <t>PL_ZEWD_1418001635_01</t>
  </si>
  <si>
    <t>10618692</t>
  </si>
  <si>
    <t>Przedszkole nr 3</t>
  </si>
  <si>
    <t>PL_ZEWD_1418001631_03</t>
  </si>
  <si>
    <t>Przedszkole nr 4</t>
  </si>
  <si>
    <t>Fabryczna</t>
  </si>
  <si>
    <t>Przedszkole nr 5</t>
  </si>
  <si>
    <t>PL_ZEWD_1418001666_00</t>
  </si>
  <si>
    <t>Przedszkole nr 6 w Głoskowie</t>
  </si>
  <si>
    <t>PL_ZEWD_1418001618_09</t>
  </si>
  <si>
    <t>Przedszkole nr 8</t>
  </si>
  <si>
    <t>PL_ZEWD_1418001627_06</t>
  </si>
  <si>
    <t>00015022</t>
  </si>
  <si>
    <t>Przedszkole nr 9</t>
  </si>
  <si>
    <t>100/101</t>
  </si>
  <si>
    <t>PL_ZEWD_1418001617_07</t>
  </si>
  <si>
    <t xml:space="preserve">Przedzkole nr 7 </t>
  </si>
  <si>
    <t>PL_ZEWD_1418001660_08</t>
  </si>
  <si>
    <t>Szkoła Podstawowa im. Wspólnej Europy</t>
  </si>
  <si>
    <t>Szkoła</t>
  </si>
  <si>
    <t>Szkoła Podstawowa nr 1</t>
  </si>
  <si>
    <t xml:space="preserve">Szkoła </t>
  </si>
  <si>
    <t xml:space="preserve">Szkoła Podstawowa nr 5 </t>
  </si>
  <si>
    <t>PL_ZEWD_1418001616_05</t>
  </si>
  <si>
    <t>00907586</t>
  </si>
  <si>
    <t>Szkoła Podstawowa nr 2 im. Ewy Krauze</t>
  </si>
  <si>
    <t>PL_ZEWD_1418001663_04</t>
  </si>
  <si>
    <t>00568000</t>
  </si>
  <si>
    <t>Zespół Szkół Publicznych w Złotokłosie</t>
  </si>
  <si>
    <t>Al. Kalin</t>
  </si>
  <si>
    <t>Zespół Szkół Publicznych w Chylicach</t>
  </si>
  <si>
    <t>05-510</t>
  </si>
  <si>
    <t>Konstancin-Jeziorna</t>
  </si>
  <si>
    <t>PL_ZEWD_1418001646_02</t>
  </si>
  <si>
    <t>Zespół Szkół Publicznych w Jazgarzewie</t>
  </si>
  <si>
    <t>PL_ZEWD_1418001685_06</t>
  </si>
  <si>
    <t>00908738</t>
  </si>
  <si>
    <t>Zespół Szkół Publicznych w Józefosławiu</t>
  </si>
  <si>
    <t>Kameralna</t>
  </si>
  <si>
    <t>05-509</t>
  </si>
  <si>
    <t>PL_ZEWD_1418001709_00</t>
  </si>
  <si>
    <t>Zespół Szkół Publicznych w Piasecznie</t>
  </si>
  <si>
    <t>PL_ZEWD_1418001626_04</t>
  </si>
  <si>
    <t>00848379</t>
  </si>
  <si>
    <t>PL_ZEWD_1418001684_04</t>
  </si>
  <si>
    <t>00908146</t>
  </si>
  <si>
    <t>PL_ZEWD_1418001569_08</t>
  </si>
  <si>
    <t>Dobra</t>
  </si>
  <si>
    <t>Sikorskiego</t>
  </si>
  <si>
    <t>Białej Brzozy</t>
  </si>
  <si>
    <t>Al. Pokoju</t>
  </si>
  <si>
    <t>11-go Listopada</t>
  </si>
  <si>
    <t>Świętojańska</t>
  </si>
  <si>
    <t>Gołkowska</t>
  </si>
  <si>
    <t>Gołków</t>
  </si>
  <si>
    <t>Jagiellonki</t>
  </si>
  <si>
    <t>Orzechowa, Robercin</t>
  </si>
  <si>
    <t>Gościniec, Wola Gołkowska</t>
  </si>
  <si>
    <t>3 Maja</t>
  </si>
  <si>
    <t>Jelonka</t>
  </si>
  <si>
    <t>Puławska</t>
  </si>
  <si>
    <t>Królewska, Bogatki</t>
  </si>
  <si>
    <t>Kościuszki</t>
  </si>
  <si>
    <t>Jana Pawła II</t>
  </si>
  <si>
    <t>Kauna</t>
  </si>
  <si>
    <t>Energetyczna</t>
  </si>
  <si>
    <t>Mickiewicza</t>
  </si>
  <si>
    <t>Nadarzyńska</t>
  </si>
  <si>
    <t>Jerozolimska</t>
  </si>
  <si>
    <t>Sierakowskiego</t>
  </si>
  <si>
    <t>Czajewicza</t>
  </si>
  <si>
    <t>Ceramiczna, Gołków-Cegielnia</t>
  </si>
  <si>
    <t>Warszawska</t>
  </si>
  <si>
    <t>Skrzetuskiego</t>
  </si>
  <si>
    <t>Mrokowska, Szczaki</t>
  </si>
  <si>
    <t>Leśna, Żabieniec</t>
  </si>
  <si>
    <t>Urbanistów, Julianów</t>
  </si>
  <si>
    <t>Gościniec</t>
  </si>
  <si>
    <t>1-go Maja</t>
  </si>
  <si>
    <t>Gen. Wł. Sikorskiego</t>
  </si>
  <si>
    <t>Nefrytowa</t>
  </si>
  <si>
    <t>Longinusa</t>
  </si>
  <si>
    <t>Jaworowa</t>
  </si>
  <si>
    <t>Parkowa</t>
  </si>
  <si>
    <t>Księcia Józefa</t>
  </si>
  <si>
    <t>Przesmyckiego</t>
  </si>
  <si>
    <t>Młodych Wilcząt</t>
  </si>
  <si>
    <t>Sarenki</t>
  </si>
  <si>
    <t>Al. Kasztanów</t>
  </si>
  <si>
    <t>Traugutta</t>
  </si>
  <si>
    <t>Główna</t>
  </si>
  <si>
    <t>Chyliczkowska</t>
  </si>
  <si>
    <t>Orzeszyn</t>
  </si>
  <si>
    <t>Filia Chojnów</t>
  </si>
  <si>
    <t>Klonowa</t>
  </si>
  <si>
    <t>Filia Piaseczno</t>
  </si>
  <si>
    <t>Filia Bogatki</t>
  </si>
  <si>
    <t>Królewska</t>
  </si>
  <si>
    <t>Filia Jazgarzew</t>
  </si>
  <si>
    <t>PL_ZEWD_1418001769_04</t>
  </si>
  <si>
    <t>PL_ZEWD_1418001679_05</t>
  </si>
  <si>
    <t>FPP_0000089125</t>
  </si>
  <si>
    <t>PL_ZEWD_1418001707_06</t>
  </si>
  <si>
    <t>FPP_0000089126</t>
  </si>
  <si>
    <t>PL_ZEWD_1418001706_04</t>
  </si>
  <si>
    <t>PL_ZEWD_1418001708_08</t>
  </si>
  <si>
    <t>FPP_0000089124</t>
  </si>
  <si>
    <t>Dom Kultury</t>
  </si>
  <si>
    <t>T. Kościuszki</t>
  </si>
  <si>
    <t>Runów</t>
  </si>
  <si>
    <t>Szkoła Podstawowa</t>
  </si>
  <si>
    <t>Millenium</t>
  </si>
  <si>
    <t>Dworska</t>
  </si>
  <si>
    <t>SUMA:</t>
  </si>
  <si>
    <t>kWh</t>
  </si>
  <si>
    <t>Fontanna</t>
  </si>
  <si>
    <t>Pozostałe obekty d. Żłobek</t>
  </si>
  <si>
    <t>00505484</t>
  </si>
  <si>
    <t>PL_ZEWD_1418003329_00</t>
  </si>
  <si>
    <t>00505482</t>
  </si>
  <si>
    <t>00476865</t>
  </si>
  <si>
    <t>00489489</t>
  </si>
  <si>
    <t>Sielska</t>
  </si>
  <si>
    <t>2 kl. III</t>
  </si>
  <si>
    <t>OSP Bobrowiec</t>
  </si>
  <si>
    <t>Mazowiecka</t>
  </si>
  <si>
    <t>OSP Grochowa</t>
  </si>
  <si>
    <t>OSP Bogatki</t>
  </si>
  <si>
    <t>Pawlaka</t>
  </si>
  <si>
    <t>OSP Chojnów</t>
  </si>
  <si>
    <t>OSP Złotokłos</t>
  </si>
  <si>
    <t>00235613</t>
  </si>
  <si>
    <t>01103324</t>
  </si>
  <si>
    <t>00237757</t>
  </si>
  <si>
    <t>00442646</t>
  </si>
  <si>
    <t>01400508</t>
  </si>
  <si>
    <t>00578373</t>
  </si>
  <si>
    <t>PL_ZEWD_1418001662_02</t>
  </si>
  <si>
    <t>00909181</t>
  </si>
  <si>
    <t>PL_ZEWD_1418001661_00</t>
  </si>
  <si>
    <t>00909187</t>
  </si>
  <si>
    <t>PL_ZEWD_1418003318_09</t>
  </si>
  <si>
    <t>01103424</t>
  </si>
  <si>
    <t>9501504</t>
  </si>
  <si>
    <t>PL_ZEWD_1418003123_02</t>
  </si>
  <si>
    <t>PL_ZEWD_1418003114_05</t>
  </si>
  <si>
    <t>PL_ZEWD_1418003045_06</t>
  </si>
  <si>
    <t>PL_ZEWD_1418003099_09</t>
  </si>
  <si>
    <t>PL_ZEWD_1418003102_02</t>
  </si>
  <si>
    <t>PL_ZEWD_1418003046_08</t>
  </si>
  <si>
    <t>00235531</t>
  </si>
  <si>
    <t>00250607</t>
  </si>
  <si>
    <t>00250608</t>
  </si>
  <si>
    <t>00250602</t>
  </si>
  <si>
    <t>00235535</t>
  </si>
  <si>
    <t>PL_ZEWD_1418001952_07</t>
  </si>
  <si>
    <t>00250605</t>
  </si>
  <si>
    <t>00235534</t>
  </si>
  <si>
    <t>00235618</t>
  </si>
  <si>
    <t>00235538</t>
  </si>
  <si>
    <t>00237754</t>
  </si>
  <si>
    <t>00237759</t>
  </si>
  <si>
    <t>00234429</t>
  </si>
  <si>
    <t>PL_ZEWD_1418003047_00</t>
  </si>
  <si>
    <t>PL_ZEWD_1418003063_00</t>
  </si>
  <si>
    <t>PL_ZEWD_1418003097_05</t>
  </si>
  <si>
    <t>PL_ZEWD_1418003092_05</t>
  </si>
  <si>
    <t>PL_ZEWD_1418003101_00</t>
  </si>
  <si>
    <t>PL_ZEWD_1418003163_08</t>
  </si>
  <si>
    <t>PL_ZEWD_1418003060_04</t>
  </si>
  <si>
    <t>20 (lok.uż.)</t>
  </si>
  <si>
    <t>PL_ZEWD_1418003069_02</t>
  </si>
  <si>
    <t>PL_ZEWD_1418003112_01</t>
  </si>
  <si>
    <t>00235530</t>
  </si>
  <si>
    <t>PL_ZEWD_1418003044_04</t>
  </si>
  <si>
    <t>00567956</t>
  </si>
  <si>
    <t>PL_ZEWD_1418003093_07</t>
  </si>
  <si>
    <t>00250609</t>
  </si>
  <si>
    <t>PL_ZEWD_1418003107_02</t>
  </si>
  <si>
    <t>00235539</t>
  </si>
  <si>
    <t>PL_ZEWD_1418003096_03</t>
  </si>
  <si>
    <t>00235537</t>
  </si>
  <si>
    <t>PL_ZEWD_1418003068_00</t>
  </si>
  <si>
    <t>00237752</t>
  </si>
  <si>
    <t>PL_ZEWD_1418003147_08</t>
  </si>
  <si>
    <t>PL_ZEWD_1418003058_01</t>
  </si>
  <si>
    <t>PL_ZEWD_1418003057_09</t>
  </si>
  <si>
    <t>PL_ZEWD_1418003059_03</t>
  </si>
  <si>
    <t>PL_ZEWD_1418003090_01</t>
  </si>
  <si>
    <t>00219611</t>
  </si>
  <si>
    <t>PL_ZEWD_1418003106_00</t>
  </si>
  <si>
    <t>PL_ZEWD_1418003064_02</t>
  </si>
  <si>
    <t>PL_ZEWD_1418003066_06</t>
  </si>
  <si>
    <t>01438916</t>
  </si>
  <si>
    <t>PL_ZEWD_1418003067_08</t>
  </si>
  <si>
    <t>PL_ZEWD_1418003061_06</t>
  </si>
  <si>
    <t>PL_ZEWD_1418003062_08</t>
  </si>
  <si>
    <t>PL_ZEWD_1418003065_04</t>
  </si>
  <si>
    <t>PL_ZEWD_1418003120_06</t>
  </si>
  <si>
    <t>PL_ZEWD_1418003118_03</t>
  </si>
  <si>
    <t>01546473</t>
  </si>
  <si>
    <t>PL_ZEWD_1418003126_08</t>
  </si>
  <si>
    <t>PL_ZEWD_1418003127_00</t>
  </si>
  <si>
    <t>PL_ZEWD_1418003117_01</t>
  </si>
  <si>
    <t>PL_ZEWD_1418003113_03</t>
  </si>
  <si>
    <t>PL_ZEWD_1418003122_08</t>
  </si>
  <si>
    <t>PL_ZEWD_1418003125_06</t>
  </si>
  <si>
    <t>PL_ZEWD_1418003119_05</t>
  </si>
  <si>
    <t>01503850</t>
  </si>
  <si>
    <t>PL_ZEWD_1418003128_02</t>
  </si>
  <si>
    <t>PL_ZEWD_1418003091_03</t>
  </si>
  <si>
    <t>PL_ZEWD_1418003121_08</t>
  </si>
  <si>
    <t>PL_ZEWD_1418003124_04</t>
  </si>
  <si>
    <t>26754855</t>
  </si>
  <si>
    <t>PL_ZEWD_1418003161_04</t>
  </si>
  <si>
    <t>PL_ZEWD_1418003221_06</t>
  </si>
  <si>
    <t>26017216</t>
  </si>
  <si>
    <t>PL_ZEWD_1418003103_04</t>
  </si>
  <si>
    <t>PL_ZEWD_1418003110_07</t>
  </si>
  <si>
    <t>PL_ZEWD_1418003116_09</t>
  </si>
  <si>
    <t>26901386</t>
  </si>
  <si>
    <t>PL_ZEWD_1418003098_07</t>
  </si>
  <si>
    <t>8 kl. I</t>
  </si>
  <si>
    <t>8 kl. II</t>
  </si>
  <si>
    <t>8 kl. III</t>
  </si>
  <si>
    <t>PL_ZEWD_1418003100_08</t>
  </si>
  <si>
    <t>PL_ZEWD_1418003105_08</t>
  </si>
  <si>
    <t>PL_ZEWD_1418003109_06</t>
  </si>
  <si>
    <t>10 kl. II</t>
  </si>
  <si>
    <t>10 kl. I</t>
  </si>
  <si>
    <t>PL_ZEWD_1418003104_06</t>
  </si>
  <si>
    <t>PL_ZEWD_1418003048_02</t>
  </si>
  <si>
    <t>PL_ZEWD_1418003499_01</t>
  </si>
  <si>
    <t>00236413</t>
  </si>
  <si>
    <t>PL_ZEWD_1418003146_06</t>
  </si>
  <si>
    <t>ZAŁĄCZNIK nr 1 - LISTA OBIEKTÓW I PUNKTÓW POBORU.</t>
  </si>
  <si>
    <t>Odbiorca</t>
  </si>
  <si>
    <t>Biblioteka Publiczna Miasta i Gminy Piaseczno</t>
  </si>
  <si>
    <t>Gimnazjum nr 1 im. Powstańców Warszawy w Piasecznie</t>
  </si>
  <si>
    <t>Gimnazjum nr 2 im. Jana Pawła II w Piasecznie</t>
  </si>
  <si>
    <t>Przedszkole nr 2 w Piasecznie</t>
  </si>
  <si>
    <t>Przedszkole nr 3 w Piasecznie</t>
  </si>
  <si>
    <t>Przedszkole nr 4 w Piasecznie</t>
  </si>
  <si>
    <t>Przedszkole nr 5 w Piasecznie</t>
  </si>
  <si>
    <t>Przedszkole nr 7 w Zalesiu Górnym</t>
  </si>
  <si>
    <t>Przedszkole nr 8 w Piasecznie</t>
  </si>
  <si>
    <t>Przedszkole nr 9 w Piasecznie</t>
  </si>
  <si>
    <t>Przedszkole nr 10 w Piasecznie</t>
  </si>
  <si>
    <t>Przedszkole nr 11 w Piasecznie</t>
  </si>
  <si>
    <t>Szkoła Podstawowa nr 1 im. 4. PDP im. J. Kilińskiego w Piasecznie</t>
  </si>
  <si>
    <t>Szkoła Podstawowa nr 2 im. E. Krauze w Piasecznie</t>
  </si>
  <si>
    <t>Szkoła Podstawowa nr 5 im. K.K. Baczyńskiego w Piasecznie</t>
  </si>
  <si>
    <t>Szkoła Podstawowa im. Tadeusza Kościuszki w Głoskowie</t>
  </si>
  <si>
    <t>TAK</t>
  </si>
  <si>
    <t>Nr</t>
  </si>
  <si>
    <t>Pełn.</t>
  </si>
  <si>
    <t>Pozstałe obiekty</t>
  </si>
  <si>
    <t>_00120373</t>
  </si>
  <si>
    <t>_00120377</t>
  </si>
  <si>
    <t>42 a</t>
  </si>
  <si>
    <t>_00240230</t>
  </si>
  <si>
    <t>Lipowa</t>
  </si>
  <si>
    <t>8a</t>
  </si>
  <si>
    <t>Bąkówka</t>
  </si>
  <si>
    <t>_11650104</t>
  </si>
  <si>
    <t>PL_ZEWD_1418004238_06</t>
  </si>
  <si>
    <t>Zespół Szkół Publicznych w Zalesiu Górnym</t>
  </si>
  <si>
    <t>PL_ZEWD_1418003231_05</t>
  </si>
  <si>
    <t>PL_ZEWD_1418004167_03</t>
  </si>
  <si>
    <t>PL_ZEWD_1418004089_07</t>
  </si>
  <si>
    <t>PL_ZEWD_1418004029_03</t>
  </si>
  <si>
    <t>PL_ZEWD_1418004086_01</t>
  </si>
  <si>
    <t>PL_ZEWD_1418004077_04</t>
  </si>
  <si>
    <t>_11682697</t>
  </si>
  <si>
    <t>OSP Piaseczno</t>
  </si>
  <si>
    <t>Dworcowa</t>
  </si>
  <si>
    <t>Okulickiego</t>
  </si>
  <si>
    <t>Skate Park</t>
  </si>
  <si>
    <t>Malinowa</t>
  </si>
  <si>
    <t>Julianowska</t>
  </si>
  <si>
    <t>cmentarz</t>
  </si>
  <si>
    <t>PL_ZEWD_1418004598_04</t>
  </si>
  <si>
    <t>PL_ZEWD_1418004653_06</t>
  </si>
  <si>
    <t>PL_ZEWD_1418004632_06</t>
  </si>
  <si>
    <t>PL_ZEWD_1418004631_06</t>
  </si>
  <si>
    <t>PL_ZEWD_1418004629_01</t>
  </si>
  <si>
    <t>PL_ZEWD_1418004630_02</t>
  </si>
  <si>
    <t>PL_ZEWD_1418004606_07</t>
  </si>
  <si>
    <t>PL_ZEWD_1418001404_06</t>
  </si>
  <si>
    <t>PL_ZEWD_1418001403_04</t>
  </si>
  <si>
    <t>Kormoranów</t>
  </si>
  <si>
    <t>OBIEKTY GMINNE - szkoły, przedszkola, biblioteki, świetlice, budynki komunalne, CK, GOSiR, OSP.</t>
  </si>
  <si>
    <t>Bobrowiec</t>
  </si>
  <si>
    <t>Pozostałe obekty</t>
  </si>
  <si>
    <t xml:space="preserve">Płatnik i adres do korespondencji: </t>
  </si>
  <si>
    <t>Płatnik i adres do korespondencji:</t>
  </si>
  <si>
    <t>Gmina Piaseczno, ul. Kościuszki 5, 05 - 500 Piaseczno</t>
  </si>
  <si>
    <t>Gminny Ośrodek Sportu i Rekreacji, ul. Gen. Wł. Sikorskiego 20, 05-500 Piaseczno</t>
  </si>
  <si>
    <t>Przedszkole nr 1 w Piasecznie, ul. Wacława Kauna 4, 05 - 500 Piaseczno</t>
  </si>
  <si>
    <t>Przedszkole nr 2 w Piasecznie, ul. Longinusa 25, 05 - 502 Piaseczno</t>
  </si>
  <si>
    <t>Przedszkole nr 3 w Piasecznie, ul. Jaworowa 4, 05 - 501 Piaseczno</t>
  </si>
  <si>
    <t>Przedszkole nr 4 w Piasecznie, ul. Fabryczna 13, 05 - 500 Piaseczno</t>
  </si>
  <si>
    <t>Przedszkole nr 5 w Piasecznie, ul. Szkolna 18, 05 - 500 Piaseczno</t>
  </si>
  <si>
    <t>Przedszkole nr 6 w Głoskowie, ul. Parkowa 8, 05 - 503 Głosków</t>
  </si>
  <si>
    <t>Przedszkole nr 7, ul. Młodych Wilcząt 7, 05 - 540 Zalesie Górne</t>
  </si>
  <si>
    <t>Przedszkole nr 8, ul. Księcia Józefa 19, 05 - 501 Piaseczno</t>
  </si>
  <si>
    <t>Przedszkole nr 9, ul. Miriama Przesmyckiego 100/101, 05 - 500 Piaseczno</t>
  </si>
  <si>
    <t>Przedszkole nr 10 w Piasecznie, ul. Józefa Sierakowskiego 10, 05 - 500 Piaseczno</t>
  </si>
  <si>
    <t>Przedszkole nr 11 w Piasecznie, ul. Nefrytowa 14, 05 - 500 Piaseczno</t>
  </si>
  <si>
    <t>Szkoła Podstawowa nr 1 w Piasecznie, ul. Świętojańska 18, 05 - 500 Piaseczno</t>
  </si>
  <si>
    <t>Szkoła Podstawowa nr 2 w Piasecznie, Aleja Kasztanów 12, 05 - 501 Piaseczno</t>
  </si>
  <si>
    <t>Szkoła Podstawowa nr 5 w Piasecznie, ul. Szkolna 14, 05 - 500 Piaseczno</t>
  </si>
  <si>
    <t>Szkoła Podstawowa w Głoskowie, ul. Millenium 76, 05 - 503 Głosków</t>
  </si>
  <si>
    <t>Centrum Kultury w Piasecznie, ul. Kościuszki 49, 05-500 Piaseczno</t>
  </si>
  <si>
    <t>Biblioteka Publiczna Miasta i Gminy Piaseczno, ul. Kościuszki 49, 05-500 Piaseczno</t>
  </si>
  <si>
    <t>2. FAKTURA VAT: Biblioteka Publiczna Miasta i Gminy Piaseczno, NIP 123 12 35 040</t>
  </si>
  <si>
    <t>1. FAKTURA VAT: Nabywca: Centrum Kultury w Piasecznie, NIP 123 12 35 005</t>
  </si>
  <si>
    <t>3. FAKTURA VAT: Nabywca: Gmina Piaseczno, NIP 123 121 09 62</t>
  </si>
  <si>
    <t>4. FAKTURA VAT: Nabywca: Gmina Piaseczno, NIP 123 121 09 62</t>
  </si>
  <si>
    <t>5. FAKTURA VAT: Nabywca: Gmina Piaseczno, NIP 123 121 09 62</t>
  </si>
  <si>
    <t>6. FAKTURA VAT: Nabywca: Gmina Piaseczno, NIP 123 121 09 62</t>
  </si>
  <si>
    <t>7. FAKTURA VAT: Nabywca: Gmina Piaseczno, NIP 123 121 09 62</t>
  </si>
  <si>
    <t>8. FAKTURA VAT: Nabywca: Gmina Piaseczno, NIP 123 121 09 62</t>
  </si>
  <si>
    <t>9. FAKTURA VAT: Nabywca: Gmina Piaseczno, NIP 123 121 09 62</t>
  </si>
  <si>
    <t>10. FAKTURA VAT: Nabywca: Gmina Piaseczno, NIP 123 121 09 62</t>
  </si>
  <si>
    <t>11. FAKTURA VAT: Nabywca: Gmina Piaseczno, NIP 123 121 09 62</t>
  </si>
  <si>
    <t>12. FAKTURA VAT: Nabywca: Gmina Piaseczno, NIP 123 121 09 62</t>
  </si>
  <si>
    <t>13. FAKTURA VAT: Nabywca: Gmina Piaseczno, NIP 123 121 09 62</t>
  </si>
  <si>
    <t>14. FAKTURA VAT: Nabywca: Gmina Piaseczno, NIP 123 121 09 62</t>
  </si>
  <si>
    <t>15. FAKTURA VAT: Nabywca: Gmina Piaseczno, NIP 123 121 09 62</t>
  </si>
  <si>
    <t>16. FAKTURA VAT: Nabywca: Gmina Piaseczno, NIP 123 121 09 62</t>
  </si>
  <si>
    <t>17. FAKTURA VAT: Nabywca: Gmina Piaseczno, NIP 123 121 09 62</t>
  </si>
  <si>
    <t>18. FAKTURA VAT: Nabywca: Gmina Piaseczno, NIP 123 121 09 62</t>
  </si>
  <si>
    <t>19. FAKTURA VAT: Nabywca: Gmina Piaseczno, NIP 123 121 09 62</t>
  </si>
  <si>
    <t>20. FAKTURA VAT: Nabywca: Gmina Piaseczno, NIP 123 121 09 62</t>
  </si>
  <si>
    <t>21. FAKTURA VAT: Nabywca: Gmina Piaseczno, NIP 123 121 09 62</t>
  </si>
  <si>
    <t>22. FAKTURA VAT: Nabywca: Gmina Piaseczno, NIP 123 121 09 62</t>
  </si>
  <si>
    <t>23. FAKTURA VAT: Nabywca: Gmina Piaseczno, NIP 123 121 09 62</t>
  </si>
  <si>
    <t>24. FAKTURA VAT: Nabywca: Gmina Piaseczno, NIP 123 121 09 62</t>
  </si>
  <si>
    <t>25. FAKTURA VAT: Nabywca: Gmina Piaseczno, NIP 123 121 09 62</t>
  </si>
  <si>
    <t>26. FAKTURA VAT: Nabywca: Gmina Piaseczno, NIP 123 121 09 62</t>
  </si>
  <si>
    <t>27. FAKTURA VAT: Nabywca: Gmina Piaseczno, NIP 123 121 09 62</t>
  </si>
  <si>
    <t>28. FAKTURA VAT: Nabywca: Gmina Piaseczno, NIP 123 121 09 62</t>
  </si>
  <si>
    <t>nr ew. 025825209</t>
  </si>
  <si>
    <t>_04138878</t>
  </si>
  <si>
    <t>_002356116</t>
  </si>
  <si>
    <t>PL_ZEWD_1418004910_08</t>
  </si>
  <si>
    <t>PL_ZEWD_1418004908_05</t>
  </si>
  <si>
    <t>PL_ZEWD_1418004915_08</t>
  </si>
  <si>
    <t>PL_ZEWD_1418004911_00</t>
  </si>
  <si>
    <t>dz. 65/1, 66/2</t>
  </si>
  <si>
    <t>OSP Jazagarzew</t>
  </si>
  <si>
    <t>Filia Przedszkola nr 10</t>
  </si>
  <si>
    <t>nowa</t>
  </si>
  <si>
    <t>nr ew. 020002403</t>
  </si>
  <si>
    <t>Klub Kultury</t>
  </si>
  <si>
    <t>Szkoła Podstawowa w Złotokłosie</t>
  </si>
  <si>
    <t>Szkoła Podstawowa w Zalesiu Górnym, ul. Sarenki 20, 05 - 540 Zalesie Górne</t>
  </si>
  <si>
    <t>Szkoła Podstawowa w Złotokłosie, ul. R. Traugutta 10, 05 - 504 Złotokłos</t>
  </si>
  <si>
    <t>Szkoła Podstawowa w Chylicach</t>
  </si>
  <si>
    <t>Szkoła Podstawowa w Jazgarzewie, ul. Szkolna 10, 05 - 502 Jazgarzew</t>
  </si>
  <si>
    <t>Szkoła Podstawowa w Jazgarzewie</t>
  </si>
  <si>
    <t>Szkoła Podstawowa w Józefosławiu, ul. Kameralna 11, 05 - 509 Piaseczno</t>
  </si>
  <si>
    <t>Szkoła Podstawowa w Józefosławiu</t>
  </si>
  <si>
    <t>Szkoła Podstawowa w Piasecznie</t>
  </si>
  <si>
    <t>Szkoła Podstawowa w Chylicach, ul. Dworska 2, 05 - 510 Konstancin - Jeziorna</t>
  </si>
  <si>
    <t>Szkoła Podstawowa nr 3 w Piasecznie, ul. Główna 50, 05 - 502 Piaseczno</t>
  </si>
  <si>
    <t>FAKTURY VAT - 28 szt. wg adresów podanych przy kolejnej grupie obiektów.</t>
  </si>
  <si>
    <t>szacowane zużycie energii [kWh] w okresie od 01.01.2018 r. do 31.12.2019 r.  Strefa I</t>
  </si>
  <si>
    <t>szacowane zużycie energii [kWh] w okresie od 01.01.2018 r. do 31.12.2019 r.  Strefa II</t>
  </si>
  <si>
    <t>suma szacowanego zużycia energii [kWh] w okresie od 01.01.2018 r. do 31.12.2019 r.</t>
  </si>
  <si>
    <t>SZACUNKOWE ZUŻYCIE ENERGII w 2018 i 2019 ROKU: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</si>
</sst>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#,##0\ _z_ł"/>
    <numFmt numFmtId="167" formatCode="_-* #,##0.0\ &quot;zł&quot;_-;\-* #,##0.0\ &quot;zł&quot;_-;_-* &quot;-&quot;??\ &quot;zł&quot;_-;_-@_-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#,##0.00\ [$€-1];\-#,##0.00\ [$€-1]"/>
    <numFmt numFmtId="171" formatCode="0.0000000"/>
    <numFmt numFmtId="172" formatCode="0.000000"/>
    <numFmt numFmtId="173" formatCode="0.00000"/>
    <numFmt numFmtId="174" formatCode="0.0000"/>
    <numFmt numFmtId="175" formatCode="[$-415]d\ mmmm\ yyyy"/>
    <numFmt numFmtId="176" formatCode="0.000"/>
    <numFmt numFmtId="177" formatCode="#,##0.0"/>
    <numFmt numFmtId="178" formatCode="#,##0.000"/>
    <numFmt numFmtId="179" formatCode="#,##0.0000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trike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8" borderId="0" applyNumberFormat="0" applyBorder="0" applyAlignment="0" applyProtection="0"/>
    <xf numFmtId="0" fontId="40" fillId="20" borderId="0" applyNumberFormat="0" applyBorder="0" applyAlignment="0" applyProtection="0"/>
    <xf numFmtId="0" fontId="1" fillId="14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16" borderId="0" applyNumberFormat="0" applyBorder="0" applyAlignment="0" applyProtection="0"/>
    <xf numFmtId="0" fontId="41" fillId="26" borderId="0" applyNumberFormat="0" applyBorder="0" applyAlignment="0" applyProtection="0"/>
    <xf numFmtId="0" fontId="2" fillId="18" borderId="0" applyNumberFormat="0" applyBorder="0" applyAlignment="0" applyProtection="0"/>
    <xf numFmtId="0" fontId="41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2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3" fillId="42" borderId="0" applyNumberFormat="0" applyBorder="0" applyAlignment="0" applyProtection="0"/>
    <xf numFmtId="0" fontId="27" fillId="0" borderId="0">
      <alignment/>
      <protection/>
    </xf>
    <xf numFmtId="0" fontId="13" fillId="0" borderId="0">
      <alignment/>
      <protection/>
    </xf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44" fillId="44" borderId="0" applyNumberFormat="0" applyBorder="0" applyAlignment="0" applyProtection="0"/>
  </cellStyleXfs>
  <cellXfs count="212">
    <xf numFmtId="0" fontId="0" fillId="0" borderId="0" xfId="0" applyAlignment="1">
      <alignment/>
    </xf>
    <xf numFmtId="4" fontId="2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45" borderId="0" xfId="72" applyNumberFormat="1" applyFont="1" applyFill="1" applyBorder="1" applyAlignment="1">
      <alignment horizontal="left" vertical="center"/>
      <protection/>
    </xf>
    <xf numFmtId="4" fontId="0" fillId="45" borderId="0" xfId="72" applyNumberFormat="1" applyFont="1" applyFill="1" applyBorder="1" applyAlignment="1">
      <alignment horizontal="center" vertical="center"/>
      <protection/>
    </xf>
    <xf numFmtId="4" fontId="0" fillId="45" borderId="0" xfId="72" applyNumberFormat="1" applyFont="1" applyFill="1" applyBorder="1" applyAlignment="1">
      <alignment horizontal="right" vertical="center"/>
      <protection/>
    </xf>
    <xf numFmtId="4" fontId="23" fillId="45" borderId="0" xfId="72" applyNumberFormat="1" applyFont="1" applyFill="1" applyBorder="1" applyAlignment="1">
      <alignment horizontal="center" vertical="center"/>
      <protection/>
    </xf>
    <xf numFmtId="4" fontId="0" fillId="0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3" applyNumberFormat="1" applyFont="1" applyFill="1" applyBorder="1" applyAlignment="1" applyProtection="1">
      <alignment horizontal="left" vertical="center" wrapText="1" shrinkToFit="1"/>
      <protection/>
    </xf>
    <xf numFmtId="4" fontId="0" fillId="0" borderId="10" xfId="73" applyNumberFormat="1" applyFont="1" applyFill="1" applyBorder="1" applyAlignment="1" applyProtection="1">
      <alignment horizontal="left" vertical="center" wrapText="1"/>
      <protection/>
    </xf>
    <xf numFmtId="4" fontId="0" fillId="0" borderId="10" xfId="73" applyNumberFormat="1" applyFont="1" applyFill="1" applyBorder="1" applyAlignment="1" applyProtection="1">
      <alignment horizontal="right" vertical="center" wrapText="1"/>
      <protection/>
    </xf>
    <xf numFmtId="4" fontId="0" fillId="14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2" applyNumberFormat="1" applyFont="1" applyFill="1" applyBorder="1" applyAlignment="1">
      <alignment horizontal="left" vertical="center"/>
      <protection/>
    </xf>
    <xf numFmtId="4" fontId="0" fillId="0" borderId="10" xfId="72" applyNumberFormat="1" applyFont="1" applyFill="1" applyBorder="1" applyAlignment="1">
      <alignment horizontal="center" vertical="center"/>
      <protection/>
    </xf>
    <xf numFmtId="4" fontId="0" fillId="0" borderId="10" xfId="72" applyNumberFormat="1" applyFont="1" applyFill="1" applyBorder="1" applyAlignment="1">
      <alignment horizontal="right" vertical="center"/>
      <protection/>
    </xf>
    <xf numFmtId="4" fontId="0" fillId="41" borderId="10" xfId="72" applyNumberFormat="1" applyFont="1" applyFill="1" applyBorder="1" applyAlignment="1">
      <alignment horizontal="left" vertical="center"/>
      <protection/>
    </xf>
    <xf numFmtId="4" fontId="0" fillId="41" borderId="10" xfId="72" applyNumberFormat="1" applyFont="1" applyFill="1" applyBorder="1" applyAlignment="1">
      <alignment horizontal="center" vertical="center"/>
      <protection/>
    </xf>
    <xf numFmtId="4" fontId="0" fillId="41" borderId="10" xfId="72" applyNumberFormat="1" applyFont="1" applyFill="1" applyBorder="1" applyAlignment="1">
      <alignment horizontal="right" vertical="center"/>
      <protection/>
    </xf>
    <xf numFmtId="4" fontId="0" fillId="6" borderId="11" xfId="72" applyNumberFormat="1" applyFont="1" applyFill="1" applyBorder="1" applyAlignment="1">
      <alignment horizontal="left" vertical="center"/>
      <protection/>
    </xf>
    <xf numFmtId="4" fontId="0" fillId="6" borderId="11" xfId="72" applyNumberFormat="1" applyFont="1" applyFill="1" applyBorder="1" applyAlignment="1">
      <alignment horizontal="center" vertical="center"/>
      <protection/>
    </xf>
    <xf numFmtId="4" fontId="0" fillId="6" borderId="10" xfId="72" applyNumberFormat="1" applyFont="1" applyFill="1" applyBorder="1" applyAlignment="1">
      <alignment horizontal="right" vertical="center"/>
      <protection/>
    </xf>
    <xf numFmtId="4" fontId="0" fillId="6" borderId="10" xfId="72" applyNumberFormat="1" applyFont="1" applyFill="1" applyBorder="1" applyAlignment="1">
      <alignment horizontal="left" vertical="center"/>
      <protection/>
    </xf>
    <xf numFmtId="4" fontId="0" fillId="6" borderId="10" xfId="72" applyNumberFormat="1" applyFont="1" applyFill="1" applyBorder="1" applyAlignment="1">
      <alignment horizontal="center" vertical="center"/>
      <protection/>
    </xf>
    <xf numFmtId="4" fontId="0" fillId="12" borderId="11" xfId="72" applyNumberFormat="1" applyFont="1" applyFill="1" applyBorder="1" applyAlignment="1">
      <alignment horizontal="left" vertical="center"/>
      <protection/>
    </xf>
    <xf numFmtId="4" fontId="0" fillId="12" borderId="11" xfId="72" applyNumberFormat="1" applyFont="1" applyFill="1" applyBorder="1" applyAlignment="1">
      <alignment horizontal="center" vertical="center"/>
      <protection/>
    </xf>
    <xf numFmtId="4" fontId="0" fillId="12" borderId="11" xfId="72" applyNumberFormat="1" applyFont="1" applyFill="1" applyBorder="1" applyAlignment="1">
      <alignment horizontal="right" vertical="center"/>
      <protection/>
    </xf>
    <xf numFmtId="4" fontId="0" fillId="12" borderId="10" xfId="72" applyNumberFormat="1" applyFont="1" applyFill="1" applyBorder="1" applyAlignment="1">
      <alignment horizontal="left" vertical="center"/>
      <protection/>
    </xf>
    <xf numFmtId="4" fontId="0" fillId="12" borderId="10" xfId="72" applyNumberFormat="1" applyFont="1" applyFill="1" applyBorder="1" applyAlignment="1">
      <alignment horizontal="center" vertical="center"/>
      <protection/>
    </xf>
    <xf numFmtId="4" fontId="0" fillId="12" borderId="10" xfId="72" applyNumberFormat="1" applyFont="1" applyFill="1" applyBorder="1" applyAlignment="1">
      <alignment horizontal="right" vertical="center"/>
      <protection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3" fontId="2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10" xfId="72" applyNumberFormat="1" applyFont="1" applyFill="1" applyBorder="1" applyAlignment="1">
      <alignment horizontal="right" vertical="center"/>
      <protection/>
    </xf>
    <xf numFmtId="0" fontId="0" fillId="45" borderId="0" xfId="72" applyNumberFormat="1" applyFont="1" applyFill="1" applyBorder="1" applyAlignment="1">
      <alignment horizontal="center" vertical="center"/>
      <protection/>
    </xf>
    <xf numFmtId="0" fontId="0" fillId="0" borderId="10" xfId="73" applyNumberFormat="1" applyFont="1" applyFill="1" applyBorder="1" applyAlignment="1" applyProtection="1">
      <alignment horizontal="center" vertical="center" wrapText="1"/>
      <protection/>
    </xf>
    <xf numFmtId="0" fontId="0" fillId="0" borderId="10" xfId="72" applyNumberFormat="1" applyFont="1" applyFill="1" applyBorder="1" applyAlignment="1">
      <alignment horizontal="center" vertical="center"/>
      <protection/>
    </xf>
    <xf numFmtId="0" fontId="0" fillId="41" borderId="10" xfId="72" applyNumberFormat="1" applyFont="1" applyFill="1" applyBorder="1" applyAlignment="1">
      <alignment horizontal="center" vertical="center"/>
      <protection/>
    </xf>
    <xf numFmtId="0" fontId="0" fillId="6" borderId="11" xfId="72" applyNumberFormat="1" applyFont="1" applyFill="1" applyBorder="1" applyAlignment="1">
      <alignment horizontal="center" vertical="center"/>
      <protection/>
    </xf>
    <xf numFmtId="0" fontId="0" fillId="6" borderId="10" xfId="72" applyNumberFormat="1" applyFont="1" applyFill="1" applyBorder="1" applyAlignment="1">
      <alignment horizontal="center" vertical="center"/>
      <protection/>
    </xf>
    <xf numFmtId="0" fontId="0" fillId="12" borderId="11" xfId="72" applyNumberFormat="1" applyFont="1" applyFill="1" applyBorder="1" applyAlignment="1">
      <alignment horizontal="center" vertical="center"/>
      <protection/>
    </xf>
    <xf numFmtId="0" fontId="0" fillId="12" borderId="10" xfId="72" applyNumberFormat="1" applyFont="1" applyFill="1" applyBorder="1" applyAlignment="1">
      <alignment horizontal="center" vertical="center"/>
      <protection/>
    </xf>
    <xf numFmtId="0" fontId="2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28" fillId="0" borderId="10" xfId="72" applyNumberFormat="1" applyFont="1" applyFill="1" applyBorder="1" applyAlignment="1">
      <alignment horizontal="center" vertical="center"/>
      <protection/>
    </xf>
    <xf numFmtId="4" fontId="29" fillId="45" borderId="0" xfId="72" applyNumberFormat="1" applyFont="1" applyFill="1" applyBorder="1" applyAlignment="1">
      <alignment horizontal="center" vertical="center"/>
      <protection/>
    </xf>
    <xf numFmtId="4" fontId="0" fillId="20" borderId="11" xfId="72" applyNumberFormat="1" applyFont="1" applyFill="1" applyBorder="1" applyAlignment="1">
      <alignment horizontal="left" vertical="center"/>
      <protection/>
    </xf>
    <xf numFmtId="4" fontId="0" fillId="20" borderId="11" xfId="72" applyNumberFormat="1" applyFont="1" applyFill="1" applyBorder="1" applyAlignment="1">
      <alignment horizontal="center" vertical="center"/>
      <protection/>
    </xf>
    <xf numFmtId="4" fontId="0" fillId="20" borderId="11" xfId="72" applyNumberFormat="1" applyFont="1" applyFill="1" applyBorder="1" applyAlignment="1">
      <alignment horizontal="right" vertical="center"/>
      <protection/>
    </xf>
    <xf numFmtId="0" fontId="0" fillId="20" borderId="11" xfId="72" applyNumberFormat="1" applyFont="1" applyFill="1" applyBorder="1" applyAlignment="1">
      <alignment horizontal="center" vertical="center"/>
      <protection/>
    </xf>
    <xf numFmtId="4" fontId="0" fillId="20" borderId="10" xfId="72" applyNumberFormat="1" applyFont="1" applyFill="1" applyBorder="1" applyAlignment="1">
      <alignment horizontal="left" vertical="center"/>
      <protection/>
    </xf>
    <xf numFmtId="4" fontId="0" fillId="20" borderId="10" xfId="72" applyNumberFormat="1" applyFont="1" applyFill="1" applyBorder="1" applyAlignment="1">
      <alignment horizontal="center" vertical="center"/>
      <protection/>
    </xf>
    <xf numFmtId="4" fontId="0" fillId="20" borderId="12" xfId="72" applyNumberFormat="1" applyFont="1" applyFill="1" applyBorder="1" applyAlignment="1">
      <alignment horizontal="right" vertical="center"/>
      <protection/>
    </xf>
    <xf numFmtId="4" fontId="0" fillId="20" borderId="10" xfId="72" applyNumberFormat="1" applyFont="1" applyFill="1" applyBorder="1" applyAlignment="1">
      <alignment horizontal="right" vertical="center"/>
      <protection/>
    </xf>
    <xf numFmtId="0" fontId="0" fillId="20" borderId="10" xfId="72" applyNumberFormat="1" applyFont="1" applyFill="1" applyBorder="1" applyAlignment="1">
      <alignment horizontal="center" vertical="center"/>
      <protection/>
    </xf>
    <xf numFmtId="43" fontId="23" fillId="45" borderId="0" xfId="61" applyFont="1" applyFill="1" applyBorder="1" applyAlignment="1">
      <alignment horizontal="right" vertical="center"/>
    </xf>
    <xf numFmtId="43" fontId="0" fillId="0" borderId="10" xfId="61" applyFont="1" applyFill="1" applyBorder="1" applyAlignment="1">
      <alignment horizontal="right" vertical="center" wrapText="1"/>
    </xf>
    <xf numFmtId="43" fontId="28" fillId="0" borderId="10" xfId="61" applyFont="1" applyFill="1" applyBorder="1" applyAlignment="1">
      <alignment horizontal="right" vertical="center"/>
    </xf>
    <xf numFmtId="43" fontId="29" fillId="45" borderId="0" xfId="61" applyFont="1" applyFill="1" applyBorder="1" applyAlignment="1">
      <alignment horizontal="right" vertical="center"/>
    </xf>
    <xf numFmtId="43" fontId="22" fillId="0" borderId="0" xfId="61" applyFont="1" applyAlignment="1">
      <alignment horizontal="right"/>
    </xf>
    <xf numFmtId="43" fontId="0" fillId="0" borderId="0" xfId="61" applyFont="1" applyAlignment="1">
      <alignment horizontal="right"/>
    </xf>
    <xf numFmtId="4" fontId="31" fillId="0" borderId="0" xfId="0" applyNumberFormat="1" applyFont="1" applyAlignment="1">
      <alignment/>
    </xf>
    <xf numFmtId="4" fontId="31" fillId="46" borderId="13" xfId="0" applyNumberFormat="1" applyFont="1" applyFill="1" applyBorder="1" applyAlignment="1">
      <alignment/>
    </xf>
    <xf numFmtId="3" fontId="30" fillId="47" borderId="14" xfId="73" applyNumberFormat="1" applyFont="1" applyFill="1" applyBorder="1" applyAlignment="1">
      <alignment horizontal="left" vertical="center"/>
      <protection/>
    </xf>
    <xf numFmtId="4" fontId="30" fillId="47" borderId="15" xfId="73" applyNumberFormat="1" applyFont="1" applyFill="1" applyBorder="1" applyAlignment="1">
      <alignment horizontal="left" vertical="center"/>
      <protection/>
    </xf>
    <xf numFmtId="0" fontId="30" fillId="47" borderId="15" xfId="73" applyNumberFormat="1" applyFont="1" applyFill="1" applyBorder="1" applyAlignment="1">
      <alignment horizontal="left" vertical="center"/>
      <protection/>
    </xf>
    <xf numFmtId="43" fontId="30" fillId="47" borderId="15" xfId="61" applyFont="1" applyFill="1" applyBorder="1" applyAlignment="1">
      <alignment horizontal="left" vertical="center"/>
    </xf>
    <xf numFmtId="43" fontId="30" fillId="47" borderId="15" xfId="61" applyFont="1" applyFill="1" applyBorder="1" applyAlignment="1">
      <alignment horizontal="right" vertical="center"/>
    </xf>
    <xf numFmtId="4" fontId="30" fillId="47" borderId="16" xfId="73" applyNumberFormat="1" applyFont="1" applyFill="1" applyBorder="1" applyAlignment="1">
      <alignment horizontal="left" vertical="center"/>
      <protection/>
    </xf>
    <xf numFmtId="3" fontId="21" fillId="45" borderId="17" xfId="72" applyNumberFormat="1" applyFont="1" applyFill="1" applyBorder="1" applyAlignment="1">
      <alignment horizontal="center"/>
      <protection/>
    </xf>
    <xf numFmtId="4" fontId="0" fillId="45" borderId="18" xfId="72" applyNumberFormat="1" applyFont="1" applyFill="1" applyBorder="1" applyAlignment="1">
      <alignment horizontal="center"/>
      <protection/>
    </xf>
    <xf numFmtId="3" fontId="0" fillId="0" borderId="19" xfId="73" applyNumberFormat="1" applyFont="1" applyFill="1" applyBorder="1" applyAlignment="1" applyProtection="1">
      <alignment horizontal="center" vertical="center" wrapText="1"/>
      <protection/>
    </xf>
    <xf numFmtId="4" fontId="0" fillId="32" borderId="20" xfId="73" applyNumberFormat="1" applyFont="1" applyFill="1" applyBorder="1" applyAlignment="1">
      <alignment horizontal="center" vertical="center" wrapText="1"/>
      <protection/>
    </xf>
    <xf numFmtId="4" fontId="0" fillId="48" borderId="20" xfId="72" applyNumberFormat="1" applyFont="1" applyFill="1" applyBorder="1" applyAlignment="1">
      <alignment horizontal="center"/>
      <protection/>
    </xf>
    <xf numFmtId="4" fontId="0" fillId="41" borderId="20" xfId="72" applyNumberFormat="1" applyFont="1" applyFill="1" applyBorder="1" applyAlignment="1">
      <alignment horizontal="center"/>
      <protection/>
    </xf>
    <xf numFmtId="4" fontId="0" fillId="20" borderId="21" xfId="72" applyNumberFormat="1" applyFont="1" applyFill="1" applyBorder="1" applyAlignment="1">
      <alignment horizontal="center"/>
      <protection/>
    </xf>
    <xf numFmtId="4" fontId="0" fillId="20" borderId="20" xfId="72" applyNumberFormat="1" applyFont="1" applyFill="1" applyBorder="1" applyAlignment="1">
      <alignment horizontal="center"/>
      <protection/>
    </xf>
    <xf numFmtId="4" fontId="0" fillId="6" borderId="21" xfId="72" applyNumberFormat="1" applyFont="1" applyFill="1" applyBorder="1" applyAlignment="1">
      <alignment horizontal="center"/>
      <protection/>
    </xf>
    <xf numFmtId="4" fontId="0" fillId="6" borderId="20" xfId="72" applyNumberFormat="1" applyFont="1" applyFill="1" applyBorder="1" applyAlignment="1">
      <alignment horizontal="center"/>
      <protection/>
    </xf>
    <xf numFmtId="4" fontId="0" fillId="12" borderId="21" xfId="72" applyNumberFormat="1" applyFont="1" applyFill="1" applyBorder="1" applyAlignment="1">
      <alignment horizontal="center"/>
      <protection/>
    </xf>
    <xf numFmtId="4" fontId="0" fillId="12" borderId="20" xfId="72" applyNumberFormat="1" applyFont="1" applyFill="1" applyBorder="1" applyAlignment="1">
      <alignment horizontal="center"/>
      <protection/>
    </xf>
    <xf numFmtId="3" fontId="28" fillId="49" borderId="19" xfId="72" applyNumberFormat="1" applyFont="1" applyFill="1" applyBorder="1" applyAlignment="1">
      <alignment horizontal="center"/>
      <protection/>
    </xf>
    <xf numFmtId="3" fontId="28" fillId="45" borderId="17" xfId="72" applyNumberFormat="1" applyFont="1" applyFill="1" applyBorder="1" applyAlignment="1">
      <alignment horizontal="center"/>
      <protection/>
    </xf>
    <xf numFmtId="3" fontId="0" fillId="0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3" applyNumberFormat="1" applyFont="1" applyFill="1" applyBorder="1" applyAlignment="1">
      <alignment horizontal="right" vertical="center" wrapText="1"/>
      <protection/>
    </xf>
    <xf numFmtId="4" fontId="0" fillId="32" borderId="10" xfId="73" applyNumberFormat="1" applyFont="1" applyFill="1" applyBorder="1" applyAlignment="1">
      <alignment horizontal="center" vertical="center" wrapText="1"/>
      <protection/>
    </xf>
    <xf numFmtId="3" fontId="28" fillId="49" borderId="10" xfId="72" applyNumberFormat="1" applyFont="1" applyFill="1" applyBorder="1" applyAlignment="1">
      <alignment horizontal="center"/>
      <protection/>
    </xf>
    <xf numFmtId="4" fontId="0" fillId="48" borderId="10" xfId="72" applyNumberFormat="1" applyFont="1" applyFill="1" applyBorder="1" applyAlignment="1">
      <alignment horizontal="center"/>
      <protection/>
    </xf>
    <xf numFmtId="3" fontId="28" fillId="45" borderId="22" xfId="72" applyNumberFormat="1" applyFont="1" applyFill="1" applyBorder="1" applyAlignment="1">
      <alignment horizontal="center"/>
      <protection/>
    </xf>
    <xf numFmtId="4" fontId="29" fillId="45" borderId="0" xfId="72" applyNumberFormat="1" applyFont="1" applyFill="1" applyBorder="1" applyAlignment="1">
      <alignment horizontal="right" vertical="center"/>
      <protection/>
    </xf>
    <xf numFmtId="4" fontId="0" fillId="45" borderId="0" xfId="72" applyNumberFormat="1" applyFont="1" applyFill="1" applyBorder="1" applyAlignment="1">
      <alignment horizontal="center"/>
      <protection/>
    </xf>
    <xf numFmtId="3" fontId="0" fillId="49" borderId="19" xfId="72" applyNumberFormat="1" applyFont="1" applyFill="1" applyBorder="1" applyAlignment="1">
      <alignment horizontal="center"/>
      <protection/>
    </xf>
    <xf numFmtId="4" fontId="28" fillId="41" borderId="10" xfId="72" applyNumberFormat="1" applyFont="1" applyFill="1" applyBorder="1" applyAlignment="1">
      <alignment horizontal="center" vertical="center"/>
      <protection/>
    </xf>
    <xf numFmtId="43" fontId="28" fillId="41" borderId="10" xfId="61" applyFont="1" applyFill="1" applyBorder="1" applyAlignment="1">
      <alignment horizontal="right" vertical="center"/>
    </xf>
    <xf numFmtId="43" fontId="29" fillId="45" borderId="0" xfId="61" applyFont="1" applyFill="1" applyBorder="1" applyAlignment="1">
      <alignment vertical="center"/>
    </xf>
    <xf numFmtId="3" fontId="28" fillId="49" borderId="23" xfId="72" applyNumberFormat="1" applyFont="1" applyFill="1" applyBorder="1" applyAlignment="1">
      <alignment horizontal="center"/>
      <protection/>
    </xf>
    <xf numFmtId="4" fontId="28" fillId="20" borderId="11" xfId="72" applyNumberFormat="1" applyFont="1" applyFill="1" applyBorder="1" applyAlignment="1">
      <alignment horizontal="center" vertical="center"/>
      <protection/>
    </xf>
    <xf numFmtId="43" fontId="28" fillId="20" borderId="11" xfId="61" applyFont="1" applyFill="1" applyBorder="1" applyAlignment="1">
      <alignment horizontal="right" vertical="center"/>
    </xf>
    <xf numFmtId="4" fontId="28" fillId="20" borderId="10" xfId="72" applyNumberFormat="1" applyFont="1" applyFill="1" applyBorder="1" applyAlignment="1">
      <alignment horizontal="center" vertical="center"/>
      <protection/>
    </xf>
    <xf numFmtId="43" fontId="28" fillId="20" borderId="10" xfId="61" applyFont="1" applyFill="1" applyBorder="1" applyAlignment="1">
      <alignment horizontal="right" vertical="center"/>
    </xf>
    <xf numFmtId="3" fontId="0" fillId="49" borderId="23" xfId="72" applyNumberFormat="1" applyFont="1" applyFill="1" applyBorder="1" applyAlignment="1">
      <alignment horizontal="center"/>
      <protection/>
    </xf>
    <xf numFmtId="4" fontId="28" fillId="6" borderId="11" xfId="72" applyNumberFormat="1" applyFont="1" applyFill="1" applyBorder="1" applyAlignment="1">
      <alignment horizontal="center" vertical="center"/>
      <protection/>
    </xf>
    <xf numFmtId="43" fontId="28" fillId="6" borderId="11" xfId="61" applyFont="1" applyFill="1" applyBorder="1" applyAlignment="1">
      <alignment horizontal="right" vertical="center"/>
    </xf>
    <xf numFmtId="4" fontId="28" fillId="6" borderId="10" xfId="72" applyNumberFormat="1" applyFont="1" applyFill="1" applyBorder="1" applyAlignment="1">
      <alignment horizontal="center" vertical="center"/>
      <protection/>
    </xf>
    <xf numFmtId="43" fontId="28" fillId="6" borderId="10" xfId="61" applyFont="1" applyFill="1" applyBorder="1" applyAlignment="1">
      <alignment horizontal="right" vertical="center"/>
    </xf>
    <xf numFmtId="4" fontId="28" fillId="12" borderId="11" xfId="72" applyNumberFormat="1" applyFont="1" applyFill="1" applyBorder="1" applyAlignment="1">
      <alignment horizontal="center" vertical="center"/>
      <protection/>
    </xf>
    <xf numFmtId="43" fontId="28" fillId="12" borderId="11" xfId="61" applyFont="1" applyFill="1" applyBorder="1" applyAlignment="1">
      <alignment horizontal="right" vertical="center"/>
    </xf>
    <xf numFmtId="4" fontId="28" fillId="12" borderId="10" xfId="72" applyNumberFormat="1" applyFont="1" applyFill="1" applyBorder="1" applyAlignment="1">
      <alignment horizontal="center" vertical="center"/>
      <protection/>
    </xf>
    <xf numFmtId="43" fontId="28" fillId="12" borderId="10" xfId="61" applyFont="1" applyFill="1" applyBorder="1" applyAlignment="1">
      <alignment horizontal="right" vertical="center"/>
    </xf>
    <xf numFmtId="3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 horizontal="left"/>
    </xf>
    <xf numFmtId="4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0" fontId="0" fillId="0" borderId="25" xfId="0" applyNumberFormat="1" applyFont="1" applyBorder="1" applyAlignment="1">
      <alignment horizontal="right"/>
    </xf>
    <xf numFmtId="43" fontId="0" fillId="0" borderId="25" xfId="61" applyFont="1" applyBorder="1" applyAlignment="1">
      <alignment horizontal="right"/>
    </xf>
    <xf numFmtId="4" fontId="0" fillId="0" borderId="26" xfId="0" applyNumberFormat="1" applyFont="1" applyBorder="1" applyAlignment="1">
      <alignment horizontal="left"/>
    </xf>
    <xf numFmtId="3" fontId="31" fillId="0" borderId="0" xfId="0" applyNumberFormat="1" applyFont="1" applyAlignment="1">
      <alignment/>
    </xf>
    <xf numFmtId="3" fontId="28" fillId="49" borderId="27" xfId="72" applyNumberFormat="1" applyFont="1" applyFill="1" applyBorder="1" applyAlignment="1">
      <alignment horizontal="center"/>
      <protection/>
    </xf>
    <xf numFmtId="4" fontId="0" fillId="20" borderId="28" xfId="72" applyNumberFormat="1" applyFont="1" applyFill="1" applyBorder="1" applyAlignment="1">
      <alignment horizontal="left" vertical="center"/>
      <protection/>
    </xf>
    <xf numFmtId="4" fontId="0" fillId="20" borderId="28" xfId="72" applyNumberFormat="1" applyFont="1" applyFill="1" applyBorder="1" applyAlignment="1">
      <alignment horizontal="center" vertical="center"/>
      <protection/>
    </xf>
    <xf numFmtId="0" fontId="0" fillId="20" borderId="28" xfId="72" applyNumberFormat="1" applyFont="1" applyFill="1" applyBorder="1" applyAlignment="1">
      <alignment horizontal="center" vertical="center"/>
      <protection/>
    </xf>
    <xf numFmtId="4" fontId="28" fillId="20" borderId="28" xfId="72" applyNumberFormat="1" applyFont="1" applyFill="1" applyBorder="1" applyAlignment="1">
      <alignment horizontal="center" vertical="center"/>
      <protection/>
    </xf>
    <xf numFmtId="43" fontId="28" fillId="20" borderId="28" xfId="61" applyFont="1" applyFill="1" applyBorder="1" applyAlignment="1">
      <alignment horizontal="right" vertical="center"/>
    </xf>
    <xf numFmtId="4" fontId="0" fillId="20" borderId="29" xfId="72" applyNumberFormat="1" applyFont="1" applyFill="1" applyBorder="1" applyAlignment="1">
      <alignment horizontal="center"/>
      <protection/>
    </xf>
    <xf numFmtId="0" fontId="0" fillId="20" borderId="28" xfId="72" applyNumberFormat="1" applyFont="1" applyFill="1" applyBorder="1" applyAlignment="1">
      <alignment horizontal="right" vertical="center"/>
      <protection/>
    </xf>
    <xf numFmtId="4" fontId="0" fillId="6" borderId="28" xfId="72" applyNumberFormat="1" applyFont="1" applyFill="1" applyBorder="1" applyAlignment="1">
      <alignment horizontal="left" vertical="center"/>
      <protection/>
    </xf>
    <xf numFmtId="3" fontId="30" fillId="47" borderId="15" xfId="73" applyNumberFormat="1" applyFont="1" applyFill="1" applyBorder="1" applyAlignment="1">
      <alignment horizontal="left" vertical="center"/>
      <protection/>
    </xf>
    <xf numFmtId="4" fontId="0" fillId="50" borderId="28" xfId="72" applyNumberFormat="1" applyFont="1" applyFill="1" applyBorder="1" applyAlignment="1">
      <alignment horizontal="left" vertical="center"/>
      <protection/>
    </xf>
    <xf numFmtId="4" fontId="0" fillId="50" borderId="10" xfId="72" applyNumberFormat="1" applyFont="1" applyFill="1" applyBorder="1" applyAlignment="1">
      <alignment horizontal="left" vertical="center"/>
      <protection/>
    </xf>
    <xf numFmtId="4" fontId="0" fillId="50" borderId="10" xfId="72" applyNumberFormat="1" applyFont="1" applyFill="1" applyBorder="1" applyAlignment="1">
      <alignment horizontal="center" vertical="center"/>
      <protection/>
    </xf>
    <xf numFmtId="4" fontId="0" fillId="50" borderId="10" xfId="72" applyNumberFormat="1" applyFont="1" applyFill="1" applyBorder="1" applyAlignment="1">
      <alignment horizontal="right" vertical="center"/>
      <protection/>
    </xf>
    <xf numFmtId="0" fontId="0" fillId="50" borderId="10" xfId="72" applyNumberFormat="1" applyFont="1" applyFill="1" applyBorder="1" applyAlignment="1">
      <alignment horizontal="center" vertical="center"/>
      <protection/>
    </xf>
    <xf numFmtId="4" fontId="28" fillId="50" borderId="10" xfId="72" applyNumberFormat="1" applyFont="1" applyFill="1" applyBorder="1" applyAlignment="1">
      <alignment horizontal="center" vertical="center"/>
      <protection/>
    </xf>
    <xf numFmtId="43" fontId="28" fillId="50" borderId="10" xfId="61" applyFont="1" applyFill="1" applyBorder="1" applyAlignment="1">
      <alignment horizontal="right" vertical="center"/>
    </xf>
    <xf numFmtId="4" fontId="0" fillId="50" borderId="20" xfId="72" applyNumberFormat="1" applyFont="1" applyFill="1" applyBorder="1" applyAlignment="1">
      <alignment horizontal="center"/>
      <protection/>
    </xf>
    <xf numFmtId="4" fontId="0" fillId="50" borderId="11" xfId="72" applyNumberFormat="1" applyFont="1" applyFill="1" applyBorder="1" applyAlignment="1">
      <alignment horizontal="left" vertical="center"/>
      <protection/>
    </xf>
    <xf numFmtId="4" fontId="0" fillId="50" borderId="11" xfId="72" applyNumberFormat="1" applyFont="1" applyFill="1" applyBorder="1" applyAlignment="1">
      <alignment horizontal="center" vertical="center"/>
      <protection/>
    </xf>
    <xf numFmtId="4" fontId="0" fillId="50" borderId="11" xfId="72" applyNumberFormat="1" applyFont="1" applyFill="1" applyBorder="1" applyAlignment="1">
      <alignment horizontal="right" vertical="center"/>
      <protection/>
    </xf>
    <xf numFmtId="0" fontId="0" fillId="50" borderId="11" xfId="72" applyNumberFormat="1" applyFont="1" applyFill="1" applyBorder="1" applyAlignment="1">
      <alignment horizontal="center" vertical="center"/>
      <protection/>
    </xf>
    <xf numFmtId="43" fontId="28" fillId="50" borderId="11" xfId="61" applyFont="1" applyFill="1" applyBorder="1" applyAlignment="1">
      <alignment horizontal="right" vertical="center"/>
    </xf>
    <xf numFmtId="4" fontId="0" fillId="50" borderId="21" xfId="72" applyNumberFormat="1" applyFont="1" applyFill="1" applyBorder="1" applyAlignment="1">
      <alignment horizontal="center"/>
      <protection/>
    </xf>
    <xf numFmtId="0" fontId="0" fillId="0" borderId="25" xfId="0" applyNumberFormat="1" applyFont="1" applyBorder="1" applyAlignment="1">
      <alignment/>
    </xf>
    <xf numFmtId="0" fontId="0" fillId="50" borderId="10" xfId="72" applyNumberFormat="1" applyFont="1" applyFill="1" applyBorder="1" applyAlignment="1">
      <alignment horizontal="right" vertical="center"/>
      <protection/>
    </xf>
    <xf numFmtId="0" fontId="0" fillId="50" borderId="11" xfId="72" applyNumberFormat="1" applyFont="1" applyFill="1" applyBorder="1" applyAlignment="1">
      <alignment horizontal="right" vertical="center"/>
      <protection/>
    </xf>
    <xf numFmtId="0" fontId="0" fillId="45" borderId="0" xfId="72" applyNumberFormat="1" applyFont="1" applyFill="1" applyBorder="1" applyAlignment="1">
      <alignment horizontal="right" vertical="center"/>
      <protection/>
    </xf>
    <xf numFmtId="0" fontId="0" fillId="0" borderId="10" xfId="73" applyNumberFormat="1" applyFont="1" applyFill="1" applyBorder="1" applyAlignment="1" applyProtection="1">
      <alignment horizontal="right" vertical="center" wrapText="1"/>
      <protection/>
    </xf>
    <xf numFmtId="0" fontId="0" fillId="41" borderId="10" xfId="72" applyNumberFormat="1" applyFont="1" applyFill="1" applyBorder="1" applyAlignment="1">
      <alignment horizontal="right" vertical="center"/>
      <protection/>
    </xf>
    <xf numFmtId="0" fontId="0" fillId="20" borderId="11" xfId="72" applyNumberFormat="1" applyFont="1" applyFill="1" applyBorder="1" applyAlignment="1">
      <alignment horizontal="right" vertical="center"/>
      <protection/>
    </xf>
    <xf numFmtId="0" fontId="0" fillId="20" borderId="10" xfId="72" applyNumberFormat="1" applyFont="1" applyFill="1" applyBorder="1" applyAlignment="1">
      <alignment horizontal="right" vertical="center"/>
      <protection/>
    </xf>
    <xf numFmtId="0" fontId="0" fillId="12" borderId="11" xfId="72" applyNumberFormat="1" applyFont="1" applyFill="1" applyBorder="1" applyAlignment="1">
      <alignment horizontal="right" vertical="center"/>
      <protection/>
    </xf>
    <xf numFmtId="0" fontId="0" fillId="12" borderId="10" xfId="72" applyNumberFormat="1" applyFont="1" applyFill="1" applyBorder="1" applyAlignment="1">
      <alignment horizontal="right" vertical="center"/>
      <protection/>
    </xf>
    <xf numFmtId="0" fontId="2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51" borderId="10" xfId="72" applyNumberFormat="1" applyFont="1" applyFill="1" applyBorder="1" applyAlignment="1">
      <alignment horizontal="left" vertical="center"/>
      <protection/>
    </xf>
    <xf numFmtId="4" fontId="0" fillId="51" borderId="28" xfId="72" applyNumberFormat="1" applyFont="1" applyFill="1" applyBorder="1" applyAlignment="1">
      <alignment horizontal="left" vertical="center"/>
      <protection/>
    </xf>
    <xf numFmtId="0" fontId="0" fillId="51" borderId="28" xfId="72" applyNumberFormat="1" applyFont="1" applyFill="1" applyBorder="1" applyAlignment="1">
      <alignment horizontal="center" vertical="center"/>
      <protection/>
    </xf>
    <xf numFmtId="4" fontId="0" fillId="51" borderId="28" xfId="72" applyNumberFormat="1" applyFont="1" applyFill="1" applyBorder="1" applyAlignment="1">
      <alignment horizontal="center" vertical="center"/>
      <protection/>
    </xf>
    <xf numFmtId="0" fontId="0" fillId="51" borderId="28" xfId="72" applyNumberFormat="1" applyFont="1" applyFill="1" applyBorder="1" applyAlignment="1">
      <alignment horizontal="right" vertical="center"/>
      <protection/>
    </xf>
    <xf numFmtId="4" fontId="28" fillId="51" borderId="28" xfId="72" applyNumberFormat="1" applyFont="1" applyFill="1" applyBorder="1" applyAlignment="1">
      <alignment horizontal="center" vertical="center"/>
      <protection/>
    </xf>
    <xf numFmtId="43" fontId="28" fillId="51" borderId="28" xfId="61" applyFont="1" applyFill="1" applyBorder="1" applyAlignment="1">
      <alignment horizontal="right" vertical="center"/>
    </xf>
    <xf numFmtId="4" fontId="0" fillId="51" borderId="29" xfId="72" applyNumberFormat="1" applyFont="1" applyFill="1" applyBorder="1" applyAlignment="1">
      <alignment horizontal="center"/>
      <protection/>
    </xf>
    <xf numFmtId="0" fontId="30" fillId="47" borderId="15" xfId="73" applyNumberFormat="1" applyFont="1" applyFill="1" applyBorder="1" applyAlignment="1">
      <alignment horizontal="center" vertical="center"/>
      <protection/>
    </xf>
    <xf numFmtId="0" fontId="29" fillId="45" borderId="0" xfId="72" applyNumberFormat="1" applyFont="1" applyFill="1" applyBorder="1" applyAlignment="1">
      <alignment horizontal="center" vertical="center"/>
      <protection/>
    </xf>
    <xf numFmtId="0" fontId="0" fillId="0" borderId="25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52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3" fontId="0" fillId="0" borderId="10" xfId="61" applyFont="1" applyFill="1" applyBorder="1" applyAlignment="1">
      <alignment horizontal="center" vertical="center"/>
    </xf>
    <xf numFmtId="43" fontId="0" fillId="0" borderId="10" xfId="61" applyFont="1" applyFill="1" applyBorder="1" applyAlignment="1">
      <alignment horizontal="right" vertical="center"/>
    </xf>
    <xf numFmtId="4" fontId="34" fillId="38" borderId="17" xfId="73" applyNumberFormat="1" applyFont="1" applyFill="1" applyBorder="1" applyAlignment="1">
      <alignment horizontal="center" vertical="center"/>
      <protection/>
    </xf>
    <xf numFmtId="4" fontId="34" fillId="38" borderId="0" xfId="73" applyNumberFormat="1" applyFont="1" applyFill="1" applyBorder="1" applyAlignment="1">
      <alignment horizontal="center" vertical="center"/>
      <protection/>
    </xf>
    <xf numFmtId="4" fontId="34" fillId="38" borderId="18" xfId="73" applyNumberFormat="1" applyFont="1" applyFill="1" applyBorder="1" applyAlignment="1">
      <alignment horizontal="center" vertical="center"/>
      <protection/>
    </xf>
    <xf numFmtId="4" fontId="34" fillId="38" borderId="22" xfId="73" applyNumberFormat="1" applyFont="1" applyFill="1" applyBorder="1" applyAlignment="1">
      <alignment horizontal="center" vertical="center"/>
      <protection/>
    </xf>
    <xf numFmtId="4" fontId="34" fillId="38" borderId="30" xfId="73" applyNumberFormat="1" applyFont="1" applyFill="1" applyBorder="1" applyAlignment="1">
      <alignment horizontal="center" vertical="center"/>
      <protection/>
    </xf>
    <xf numFmtId="4" fontId="34" fillId="38" borderId="31" xfId="73" applyNumberFormat="1" applyFont="1" applyFill="1" applyBorder="1" applyAlignment="1">
      <alignment horizontal="center" vertical="center"/>
      <protection/>
    </xf>
    <xf numFmtId="4" fontId="34" fillId="38" borderId="32" xfId="73" applyNumberFormat="1" applyFont="1" applyFill="1" applyBorder="1" applyAlignment="1">
      <alignment horizontal="center" vertical="center"/>
      <protection/>
    </xf>
    <xf numFmtId="4" fontId="30" fillId="12" borderId="10" xfId="73" applyNumberFormat="1" applyFont="1" applyFill="1" applyBorder="1" applyAlignment="1">
      <alignment horizontal="center" vertical="center" wrapText="1"/>
      <protection/>
    </xf>
    <xf numFmtId="4" fontId="33" fillId="12" borderId="10" xfId="72" applyNumberFormat="1" applyFont="1" applyFill="1" applyBorder="1" applyAlignment="1">
      <alignment horizontal="center" vertical="center" wrapText="1"/>
      <protection/>
    </xf>
    <xf numFmtId="4" fontId="32" fillId="12" borderId="33" xfId="72" applyNumberFormat="1" applyFont="1" applyFill="1" applyBorder="1" applyAlignment="1">
      <alignment horizontal="center" vertical="center" wrapText="1"/>
      <protection/>
    </xf>
    <xf numFmtId="4" fontId="33" fillId="12" borderId="34" xfId="72" applyNumberFormat="1" applyFont="1" applyFill="1" applyBorder="1" applyAlignment="1">
      <alignment horizontal="center" vertical="center" wrapText="1"/>
      <protection/>
    </xf>
    <xf numFmtId="4" fontId="33" fillId="12" borderId="35" xfId="72" applyNumberFormat="1" applyFont="1" applyFill="1" applyBorder="1" applyAlignment="1">
      <alignment horizontal="center" vertical="center" wrapText="1"/>
      <protection/>
    </xf>
    <xf numFmtId="0" fontId="26" fillId="38" borderId="36" xfId="0" applyFont="1" applyFill="1" applyBorder="1" applyAlignment="1">
      <alignment horizontal="left" vertical="center" wrapText="1"/>
    </xf>
    <xf numFmtId="0" fontId="25" fillId="38" borderId="11" xfId="0" applyFont="1" applyFill="1" applyBorder="1" applyAlignment="1">
      <alignment horizontal="left" wrapText="1"/>
    </xf>
    <xf numFmtId="0" fontId="26" fillId="38" borderId="36" xfId="0" applyFont="1" applyFill="1" applyBorder="1" applyAlignment="1">
      <alignment horizontal="center" vertical="center" wrapText="1"/>
    </xf>
    <xf numFmtId="0" fontId="25" fillId="38" borderId="11" xfId="0" applyFont="1" applyFill="1" applyBorder="1" applyAlignment="1">
      <alignment horizontal="center" wrapText="1"/>
    </xf>
    <xf numFmtId="43" fontId="0" fillId="41" borderId="10" xfId="61" applyFont="1" applyFill="1" applyBorder="1" applyAlignment="1">
      <alignment horizontal="right" vertical="center"/>
    </xf>
    <xf numFmtId="43" fontId="0" fillId="51" borderId="28" xfId="61" applyFont="1" applyFill="1" applyBorder="1" applyAlignment="1">
      <alignment horizontal="right" vertical="center"/>
    </xf>
    <xf numFmtId="43" fontId="22" fillId="45" borderId="0" xfId="61" applyFont="1" applyFill="1" applyBorder="1" applyAlignment="1">
      <alignment horizontal="right" vertical="center"/>
    </xf>
    <xf numFmtId="43" fontId="0" fillId="45" borderId="0" xfId="61" applyFont="1" applyFill="1" applyBorder="1" applyAlignment="1">
      <alignment horizontal="right" vertical="center"/>
    </xf>
    <xf numFmtId="43" fontId="0" fillId="45" borderId="0" xfId="61" applyFont="1" applyFill="1" applyBorder="1" applyAlignment="1">
      <alignment vertical="center"/>
    </xf>
    <xf numFmtId="43" fontId="0" fillId="20" borderId="11" xfId="61" applyFont="1" applyFill="1" applyBorder="1" applyAlignment="1">
      <alignment horizontal="right" vertical="center"/>
    </xf>
    <xf numFmtId="43" fontId="0" fillId="20" borderId="10" xfId="61" applyFont="1" applyFill="1" applyBorder="1" applyAlignment="1">
      <alignment horizontal="right" vertical="center"/>
    </xf>
    <xf numFmtId="43" fontId="0" fillId="20" borderId="28" xfId="61" applyFont="1" applyFill="1" applyBorder="1" applyAlignment="1">
      <alignment horizontal="right" vertical="center"/>
    </xf>
    <xf numFmtId="43" fontId="0" fillId="6" borderId="11" xfId="61" applyFont="1" applyFill="1" applyBorder="1" applyAlignment="1">
      <alignment horizontal="right" vertical="center"/>
    </xf>
    <xf numFmtId="43" fontId="0" fillId="6" borderId="10" xfId="61" applyFont="1" applyFill="1" applyBorder="1" applyAlignment="1">
      <alignment horizontal="right" vertical="center"/>
    </xf>
    <xf numFmtId="43" fontId="0" fillId="50" borderId="11" xfId="61" applyFont="1" applyFill="1" applyBorder="1" applyAlignment="1">
      <alignment horizontal="right" vertical="center"/>
    </xf>
    <xf numFmtId="43" fontId="0" fillId="50" borderId="10" xfId="61" applyFont="1" applyFill="1" applyBorder="1" applyAlignment="1">
      <alignment horizontal="right" vertical="center"/>
    </xf>
    <xf numFmtId="43" fontId="0" fillId="12" borderId="11" xfId="61" applyFont="1" applyFill="1" applyBorder="1" applyAlignment="1">
      <alignment horizontal="right" vertical="center"/>
    </xf>
    <xf numFmtId="43" fontId="0" fillId="12" borderId="10" xfId="61" applyFont="1" applyFill="1" applyBorder="1" applyAlignment="1">
      <alignment horizontal="right" vertical="center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1_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6"/>
  <sheetViews>
    <sheetView tabSelected="1" view="pageBreakPreview" zoomScale="80" zoomScaleNormal="90" zoomScaleSheetLayoutView="80" zoomScalePageLayoutView="0" workbookViewId="0" topLeftCell="A40">
      <selection activeCell="A1" sqref="A1"/>
    </sheetView>
  </sheetViews>
  <sheetFormatPr defaultColWidth="9.140625" defaultRowHeight="12.75"/>
  <cols>
    <col min="1" max="1" width="9.140625" style="34" customWidth="1"/>
    <col min="2" max="2" width="6.7109375" style="34" customWidth="1"/>
    <col min="3" max="3" width="20.421875" style="32" customWidth="1"/>
    <col min="4" max="4" width="9.140625" style="32" customWidth="1"/>
    <col min="5" max="5" width="12.421875" style="32" customWidth="1"/>
    <col min="6" max="6" width="11.140625" style="55" customWidth="1"/>
    <col min="7" max="7" width="9.140625" style="3" customWidth="1"/>
    <col min="8" max="8" width="12.57421875" style="32" customWidth="1"/>
    <col min="9" max="9" width="27.8515625" style="2" customWidth="1"/>
    <col min="10" max="10" width="11.421875" style="164" customWidth="1"/>
    <col min="11" max="12" width="9.140625" style="3" customWidth="1"/>
    <col min="13" max="13" width="9.57421875" style="177" bestFit="1" customWidth="1"/>
    <col min="14" max="14" width="13.7109375" style="3" customWidth="1"/>
    <col min="15" max="15" width="17.140625" style="72" customWidth="1"/>
    <col min="16" max="16" width="15.8515625" style="72" customWidth="1"/>
    <col min="17" max="17" width="19.28125" style="72" customWidth="1"/>
    <col min="18" max="18" width="20.7109375" style="3" customWidth="1"/>
    <col min="19" max="16384" width="9.140625" style="3" customWidth="1"/>
  </cols>
  <sheetData>
    <row r="1" spans="1:18" s="73" customFormat="1" ht="33.75" customHeight="1">
      <c r="A1" s="128"/>
      <c r="B1" s="74"/>
      <c r="C1" s="75" t="s">
        <v>355</v>
      </c>
      <c r="D1" s="76"/>
      <c r="E1" s="76"/>
      <c r="F1" s="77"/>
      <c r="G1" s="76"/>
      <c r="H1" s="76"/>
      <c r="I1" s="138">
        <f>A266</f>
        <v>119</v>
      </c>
      <c r="J1" s="77"/>
      <c r="K1" s="76"/>
      <c r="L1" s="76"/>
      <c r="M1" s="173"/>
      <c r="N1" s="76"/>
      <c r="O1" s="78"/>
      <c r="P1" s="79" t="s">
        <v>491</v>
      </c>
      <c r="Q1" s="79">
        <f>Q266</f>
        <v>7044183.76</v>
      </c>
      <c r="R1" s="80" t="s">
        <v>234</v>
      </c>
    </row>
    <row r="2" spans="2:18" ht="12.75" customHeight="1">
      <c r="B2" s="189" t="s">
        <v>411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</row>
    <row r="3" spans="2:18" ht="22.5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2:18" ht="23.25" customHeight="1">
      <c r="B4" s="191" t="s">
        <v>487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3"/>
    </row>
    <row r="5" spans="2:18" ht="3" customHeight="1">
      <c r="B5" s="81"/>
      <c r="C5" s="4"/>
      <c r="D5" s="4"/>
      <c r="E5" s="4"/>
      <c r="F5" s="46"/>
      <c r="G5" s="5"/>
      <c r="H5" s="4"/>
      <c r="I5" s="6"/>
      <c r="J5" s="156"/>
      <c r="K5" s="5"/>
      <c r="L5" s="5"/>
      <c r="M5" s="46"/>
      <c r="N5" s="7"/>
      <c r="O5" s="200"/>
      <c r="P5" s="67"/>
      <c r="Q5" s="67"/>
      <c r="R5" s="82"/>
    </row>
    <row r="6" spans="2:18" ht="15.75">
      <c r="B6" s="182" t="s">
        <v>436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4"/>
    </row>
    <row r="7" spans="2:18" ht="15.75">
      <c r="B7" s="182" t="s">
        <v>414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</row>
    <row r="8" spans="2:18" ht="15.75">
      <c r="B8" s="182" t="s">
        <v>433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4"/>
    </row>
    <row r="9" spans="2:18" ht="76.5" customHeight="1">
      <c r="B9" s="83" t="s">
        <v>1</v>
      </c>
      <c r="C9" s="9" t="s">
        <v>2</v>
      </c>
      <c r="D9" s="9" t="s">
        <v>3</v>
      </c>
      <c r="E9" s="10" t="s">
        <v>4</v>
      </c>
      <c r="F9" s="47" t="s">
        <v>5</v>
      </c>
      <c r="G9" s="8" t="s">
        <v>6</v>
      </c>
      <c r="H9" s="10" t="s">
        <v>7</v>
      </c>
      <c r="I9" s="11" t="s">
        <v>8</v>
      </c>
      <c r="J9" s="157" t="s">
        <v>9</v>
      </c>
      <c r="K9" s="8" t="s">
        <v>10</v>
      </c>
      <c r="L9" s="8" t="s">
        <v>11</v>
      </c>
      <c r="M9" s="47" t="s">
        <v>12</v>
      </c>
      <c r="N9" s="12" t="s">
        <v>13</v>
      </c>
      <c r="O9" s="68" t="s">
        <v>488</v>
      </c>
      <c r="P9" s="68" t="s">
        <v>489</v>
      </c>
      <c r="Q9" s="68" t="s">
        <v>490</v>
      </c>
      <c r="R9" s="84" t="s">
        <v>14</v>
      </c>
    </row>
    <row r="10" spans="1:18" ht="15.75" customHeight="1">
      <c r="A10" s="34">
        <v>1</v>
      </c>
      <c r="B10" s="93">
        <v>1</v>
      </c>
      <c r="C10" s="13" t="s">
        <v>23</v>
      </c>
      <c r="D10" s="13" t="s">
        <v>227</v>
      </c>
      <c r="E10" s="13" t="s">
        <v>228</v>
      </c>
      <c r="F10" s="48">
        <v>49</v>
      </c>
      <c r="G10" s="14" t="s">
        <v>17</v>
      </c>
      <c r="H10" s="13" t="s">
        <v>18</v>
      </c>
      <c r="I10" s="15" t="s">
        <v>24</v>
      </c>
      <c r="J10" s="45" t="s">
        <v>277</v>
      </c>
      <c r="K10" s="14" t="s">
        <v>20</v>
      </c>
      <c r="L10" s="14" t="s">
        <v>20</v>
      </c>
      <c r="M10" s="48">
        <v>16</v>
      </c>
      <c r="N10" s="56" t="s">
        <v>25</v>
      </c>
      <c r="O10" s="180">
        <v>139823</v>
      </c>
      <c r="P10" s="69">
        <f>2*0</f>
        <v>0</v>
      </c>
      <c r="Q10" s="69">
        <f>O10+P10</f>
        <v>139823</v>
      </c>
      <c r="R10" s="85" t="s">
        <v>21</v>
      </c>
    </row>
    <row r="11" spans="1:18" ht="15.75" customHeight="1">
      <c r="A11" s="34">
        <v>1</v>
      </c>
      <c r="B11" s="93">
        <v>2</v>
      </c>
      <c r="C11" s="13" t="s">
        <v>23</v>
      </c>
      <c r="D11" s="13" t="s">
        <v>26</v>
      </c>
      <c r="E11" s="13" t="s">
        <v>27</v>
      </c>
      <c r="F11" s="48">
        <v>6</v>
      </c>
      <c r="G11" s="14" t="s">
        <v>17</v>
      </c>
      <c r="H11" s="13" t="s">
        <v>18</v>
      </c>
      <c r="I11" s="15" t="s">
        <v>28</v>
      </c>
      <c r="J11" s="45" t="s">
        <v>278</v>
      </c>
      <c r="K11" s="14" t="s">
        <v>20</v>
      </c>
      <c r="L11" s="14" t="s">
        <v>20</v>
      </c>
      <c r="M11" s="48">
        <v>16</v>
      </c>
      <c r="N11" s="56" t="s">
        <v>25</v>
      </c>
      <c r="O11" s="180">
        <v>14417</v>
      </c>
      <c r="P11" s="69">
        <v>0</v>
      </c>
      <c r="Q11" s="69">
        <f>O11+P11</f>
        <v>14417</v>
      </c>
      <c r="R11" s="85" t="s">
        <v>21</v>
      </c>
    </row>
    <row r="12" spans="1:18" ht="15.75" customHeight="1">
      <c r="A12" s="34">
        <v>1</v>
      </c>
      <c r="B12" s="93">
        <v>3</v>
      </c>
      <c r="C12" s="13" t="s">
        <v>23</v>
      </c>
      <c r="D12" s="13" t="s">
        <v>29</v>
      </c>
      <c r="E12" s="13" t="s">
        <v>167</v>
      </c>
      <c r="F12" s="48">
        <v>63</v>
      </c>
      <c r="G12" s="14" t="s">
        <v>17</v>
      </c>
      <c r="H12" s="13" t="s">
        <v>229</v>
      </c>
      <c r="I12" s="15" t="s">
        <v>32</v>
      </c>
      <c r="J12" s="45" t="s">
        <v>279</v>
      </c>
      <c r="K12" s="14" t="s">
        <v>20</v>
      </c>
      <c r="L12" s="14" t="s">
        <v>20</v>
      </c>
      <c r="M12" s="48">
        <v>6</v>
      </c>
      <c r="N12" s="56" t="s">
        <v>25</v>
      </c>
      <c r="O12" s="180">
        <v>30328</v>
      </c>
      <c r="P12" s="69">
        <v>5000</v>
      </c>
      <c r="Q12" s="69">
        <f>O12+P12</f>
        <v>35328</v>
      </c>
      <c r="R12" s="85" t="s">
        <v>21</v>
      </c>
    </row>
    <row r="13" spans="1:18" ht="15.75" customHeight="1">
      <c r="A13" s="34">
        <v>1</v>
      </c>
      <c r="B13" s="93">
        <v>4</v>
      </c>
      <c r="C13" s="13" t="s">
        <v>23</v>
      </c>
      <c r="D13" s="13" t="s">
        <v>33</v>
      </c>
      <c r="E13" s="13" t="s">
        <v>51</v>
      </c>
      <c r="F13" s="48">
        <v>9</v>
      </c>
      <c r="G13" s="14" t="s">
        <v>17</v>
      </c>
      <c r="H13" s="13" t="s">
        <v>18</v>
      </c>
      <c r="I13" s="15" t="s">
        <v>34</v>
      </c>
      <c r="J13" s="45" t="s">
        <v>35</v>
      </c>
      <c r="K13" s="14" t="s">
        <v>36</v>
      </c>
      <c r="L13" s="14" t="s">
        <v>36</v>
      </c>
      <c r="M13" s="48">
        <v>63</v>
      </c>
      <c r="N13" s="56" t="s">
        <v>25</v>
      </c>
      <c r="O13" s="180">
        <v>400234</v>
      </c>
      <c r="P13" s="69">
        <v>0</v>
      </c>
      <c r="Q13" s="69">
        <f>O13+P13</f>
        <v>400234</v>
      </c>
      <c r="R13" s="85" t="s">
        <v>21</v>
      </c>
    </row>
    <row r="14" spans="1:18" ht="15" customHeight="1">
      <c r="A14" s="34">
        <v>1</v>
      </c>
      <c r="B14" s="98">
        <v>5</v>
      </c>
      <c r="C14" s="13" t="s">
        <v>23</v>
      </c>
      <c r="D14" s="13" t="s">
        <v>475</v>
      </c>
      <c r="E14" s="13" t="s">
        <v>169</v>
      </c>
      <c r="F14" s="48">
        <v>3</v>
      </c>
      <c r="G14" s="14" t="s">
        <v>41</v>
      </c>
      <c r="H14" s="13" t="s">
        <v>42</v>
      </c>
      <c r="I14" s="15" t="s">
        <v>47</v>
      </c>
      <c r="J14" s="45">
        <v>235614</v>
      </c>
      <c r="K14" s="14" t="s">
        <v>20</v>
      </c>
      <c r="L14" s="14" t="s">
        <v>20</v>
      </c>
      <c r="M14" s="48">
        <v>35</v>
      </c>
      <c r="N14" s="56" t="s">
        <v>25</v>
      </c>
      <c r="O14" s="181">
        <v>81104</v>
      </c>
      <c r="P14" s="69">
        <v>0</v>
      </c>
      <c r="Q14" s="69">
        <f>O14+P14</f>
        <v>81104</v>
      </c>
      <c r="R14" s="99" t="s">
        <v>21</v>
      </c>
    </row>
    <row r="15" spans="2:18" ht="15.75" customHeight="1">
      <c r="B15" s="94"/>
      <c r="C15" s="4"/>
      <c r="D15" s="4"/>
      <c r="E15" s="4"/>
      <c r="F15" s="46"/>
      <c r="G15" s="5"/>
      <c r="H15" s="4"/>
      <c r="I15" s="6"/>
      <c r="J15" s="156"/>
      <c r="K15" s="5"/>
      <c r="L15" s="5"/>
      <c r="M15" s="174">
        <f>SUM(M10:M13)</f>
        <v>101</v>
      </c>
      <c r="N15" s="57" t="s">
        <v>15</v>
      </c>
      <c r="O15" s="201">
        <f>SUM(O10:O14)</f>
        <v>665906</v>
      </c>
      <c r="P15" s="70">
        <f>SUM(P10:P14)</f>
        <v>5000</v>
      </c>
      <c r="Q15" s="70">
        <f>SUM(Q10:Q14)</f>
        <v>670906</v>
      </c>
      <c r="R15" s="82"/>
    </row>
    <row r="16" spans="2:18" ht="15.75">
      <c r="B16" s="182" t="s">
        <v>435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</row>
    <row r="17" spans="2:18" ht="15.75">
      <c r="B17" s="182" t="s">
        <v>414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4"/>
    </row>
    <row r="18" spans="2:18" ht="15.75">
      <c r="B18" s="182" t="s">
        <v>434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4"/>
    </row>
    <row r="19" spans="2:18" ht="76.5">
      <c r="B19" s="83" t="s">
        <v>1</v>
      </c>
      <c r="C19" s="9" t="s">
        <v>2</v>
      </c>
      <c r="D19" s="9" t="s">
        <v>3</v>
      </c>
      <c r="E19" s="10" t="s">
        <v>4</v>
      </c>
      <c r="F19" s="47" t="s">
        <v>5</v>
      </c>
      <c r="G19" s="8" t="s">
        <v>6</v>
      </c>
      <c r="H19" s="10" t="s">
        <v>7</v>
      </c>
      <c r="I19" s="11" t="s">
        <v>8</v>
      </c>
      <c r="J19" s="157" t="s">
        <v>9</v>
      </c>
      <c r="K19" s="8" t="s">
        <v>10</v>
      </c>
      <c r="L19" s="8" t="s">
        <v>11</v>
      </c>
      <c r="M19" s="47" t="s">
        <v>12</v>
      </c>
      <c r="N19" s="12" t="s">
        <v>13</v>
      </c>
      <c r="O19" s="68" t="s">
        <v>488</v>
      </c>
      <c r="P19" s="68" t="s">
        <v>489</v>
      </c>
      <c r="Q19" s="68" t="s">
        <v>490</v>
      </c>
      <c r="R19" s="84" t="s">
        <v>14</v>
      </c>
    </row>
    <row r="20" spans="1:18" ht="15.75" customHeight="1">
      <c r="A20" s="34">
        <v>1</v>
      </c>
      <c r="B20" s="93">
        <v>1</v>
      </c>
      <c r="C20" s="13" t="s">
        <v>215</v>
      </c>
      <c r="D20" s="13" t="s">
        <v>37</v>
      </c>
      <c r="E20" s="13" t="s">
        <v>27</v>
      </c>
      <c r="F20" s="48">
        <v>9</v>
      </c>
      <c r="G20" s="14" t="s">
        <v>17</v>
      </c>
      <c r="H20" s="13" t="s">
        <v>18</v>
      </c>
      <c r="I20" s="15" t="s">
        <v>220</v>
      </c>
      <c r="J20" s="45" t="s">
        <v>221</v>
      </c>
      <c r="K20" s="14" t="s">
        <v>19</v>
      </c>
      <c r="L20" s="14" t="s">
        <v>19</v>
      </c>
      <c r="M20" s="48">
        <v>6</v>
      </c>
      <c r="N20" s="56" t="s">
        <v>25</v>
      </c>
      <c r="O20" s="181">
        <v>13721.82</v>
      </c>
      <c r="P20" s="69">
        <v>0</v>
      </c>
      <c r="Q20" s="69">
        <f>O20+P20</f>
        <v>13721.82</v>
      </c>
      <c r="R20" s="85" t="s">
        <v>21</v>
      </c>
    </row>
    <row r="21" spans="1:18" ht="15.75" customHeight="1">
      <c r="A21" s="34">
        <v>1</v>
      </c>
      <c r="B21" s="103">
        <v>2</v>
      </c>
      <c r="C21" s="13" t="s">
        <v>213</v>
      </c>
      <c r="D21" s="13" t="s">
        <v>37</v>
      </c>
      <c r="E21" s="13" t="s">
        <v>214</v>
      </c>
      <c r="F21" s="48">
        <v>16</v>
      </c>
      <c r="G21" s="14" t="s">
        <v>38</v>
      </c>
      <c r="H21" s="13" t="s">
        <v>212</v>
      </c>
      <c r="I21" s="15" t="s">
        <v>219</v>
      </c>
      <c r="J21" s="45" t="s">
        <v>263</v>
      </c>
      <c r="K21" s="14" t="s">
        <v>19</v>
      </c>
      <c r="L21" s="14" t="s">
        <v>19</v>
      </c>
      <c r="M21" s="48">
        <v>6</v>
      </c>
      <c r="N21" s="56" t="s">
        <v>25</v>
      </c>
      <c r="O21" s="181">
        <v>174</v>
      </c>
      <c r="P21" s="69">
        <v>0</v>
      </c>
      <c r="Q21" s="69">
        <f>O21+P21</f>
        <v>174</v>
      </c>
      <c r="R21" s="85" t="s">
        <v>21</v>
      </c>
    </row>
    <row r="22" spans="1:18" ht="15.75" customHeight="1">
      <c r="A22" s="34">
        <v>1</v>
      </c>
      <c r="B22" s="93">
        <v>3</v>
      </c>
      <c r="C22" s="13" t="s">
        <v>216</v>
      </c>
      <c r="D22" s="13" t="s">
        <v>37</v>
      </c>
      <c r="E22" s="13" t="s">
        <v>217</v>
      </c>
      <c r="F22" s="48">
        <v>91</v>
      </c>
      <c r="G22" s="14" t="s">
        <v>30</v>
      </c>
      <c r="H22" s="13" t="s">
        <v>18</v>
      </c>
      <c r="I22" s="15" t="s">
        <v>225</v>
      </c>
      <c r="J22" s="45" t="s">
        <v>226</v>
      </c>
      <c r="K22" s="14" t="s">
        <v>19</v>
      </c>
      <c r="L22" s="14" t="s">
        <v>19</v>
      </c>
      <c r="M22" s="48">
        <v>6</v>
      </c>
      <c r="N22" s="56" t="s">
        <v>25</v>
      </c>
      <c r="O22" s="181">
        <v>2429.4</v>
      </c>
      <c r="P22" s="69">
        <v>0</v>
      </c>
      <c r="Q22" s="69">
        <f>O22+P22</f>
        <v>2429.4</v>
      </c>
      <c r="R22" s="85" t="s">
        <v>21</v>
      </c>
    </row>
    <row r="23" spans="1:18" ht="15.75" customHeight="1">
      <c r="A23" s="34">
        <v>1</v>
      </c>
      <c r="B23" s="93">
        <v>4</v>
      </c>
      <c r="C23" s="13" t="s">
        <v>218</v>
      </c>
      <c r="D23" s="13" t="s">
        <v>37</v>
      </c>
      <c r="E23" s="13" t="s">
        <v>210</v>
      </c>
      <c r="F23" s="48">
        <v>31</v>
      </c>
      <c r="G23" s="14" t="s">
        <v>50</v>
      </c>
      <c r="H23" s="13" t="s">
        <v>18</v>
      </c>
      <c r="I23" s="15" t="s">
        <v>222</v>
      </c>
      <c r="J23" s="45" t="s">
        <v>223</v>
      </c>
      <c r="K23" s="14" t="s">
        <v>19</v>
      </c>
      <c r="L23" s="14" t="s">
        <v>19</v>
      </c>
      <c r="M23" s="48">
        <v>6</v>
      </c>
      <c r="N23" s="56" t="s">
        <v>25</v>
      </c>
      <c r="O23" s="181">
        <v>16866.4</v>
      </c>
      <c r="P23" s="69">
        <v>0</v>
      </c>
      <c r="Q23" s="69">
        <f>O23+P23</f>
        <v>16866.4</v>
      </c>
      <c r="R23" s="85" t="s">
        <v>21</v>
      </c>
    </row>
    <row r="24" spans="2:18" ht="12.75">
      <c r="B24" s="94"/>
      <c r="C24" s="4"/>
      <c r="D24" s="4"/>
      <c r="E24" s="4"/>
      <c r="F24" s="46"/>
      <c r="G24" s="5"/>
      <c r="H24" s="4"/>
      <c r="I24" s="6"/>
      <c r="J24" s="156"/>
      <c r="K24" s="5"/>
      <c r="L24" s="5"/>
      <c r="M24" s="174">
        <f>SUM(M20:M23)</f>
        <v>24</v>
      </c>
      <c r="N24" s="57" t="s">
        <v>15</v>
      </c>
      <c r="O24" s="201">
        <f>SUM(O20:O23)</f>
        <v>33191.62</v>
      </c>
      <c r="P24" s="70">
        <f>SUM(P20:P23)</f>
        <v>0</v>
      </c>
      <c r="Q24" s="70">
        <f>SUM(Q20:Q23)</f>
        <v>33191.62</v>
      </c>
      <c r="R24" s="82"/>
    </row>
    <row r="25" spans="2:18" ht="15.75">
      <c r="B25" s="182" t="s">
        <v>437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4"/>
    </row>
    <row r="26" spans="2:18" ht="15.75">
      <c r="B26" s="182" t="s">
        <v>415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4"/>
    </row>
    <row r="27" spans="2:18" ht="15.75">
      <c r="B27" s="182" t="s">
        <v>416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</row>
    <row r="28" spans="2:18" ht="76.5">
      <c r="B28" s="83" t="s">
        <v>1</v>
      </c>
      <c r="C28" s="9" t="s">
        <v>2</v>
      </c>
      <c r="D28" s="9" t="s">
        <v>3</v>
      </c>
      <c r="E28" s="10" t="s">
        <v>4</v>
      </c>
      <c r="F28" s="47" t="s">
        <v>5</v>
      </c>
      <c r="G28" s="8" t="s">
        <v>6</v>
      </c>
      <c r="H28" s="10" t="s">
        <v>7</v>
      </c>
      <c r="I28" s="11" t="s">
        <v>8</v>
      </c>
      <c r="J28" s="157" t="s">
        <v>9</v>
      </c>
      <c r="K28" s="8" t="s">
        <v>10</v>
      </c>
      <c r="L28" s="8" t="s">
        <v>11</v>
      </c>
      <c r="M28" s="47" t="s">
        <v>12</v>
      </c>
      <c r="N28" s="12" t="s">
        <v>13</v>
      </c>
      <c r="O28" s="68" t="s">
        <v>488</v>
      </c>
      <c r="P28" s="68" t="s">
        <v>489</v>
      </c>
      <c r="Q28" s="68" t="s">
        <v>490</v>
      </c>
      <c r="R28" s="84" t="s">
        <v>14</v>
      </c>
    </row>
    <row r="29" spans="1:18" ht="15.75" customHeight="1">
      <c r="A29" s="34">
        <v>1</v>
      </c>
      <c r="B29" s="93">
        <v>1</v>
      </c>
      <c r="C29" s="16" t="s">
        <v>48</v>
      </c>
      <c r="D29" s="16" t="s">
        <v>0</v>
      </c>
      <c r="E29" s="16" t="s">
        <v>51</v>
      </c>
      <c r="F29" s="49" t="s">
        <v>52</v>
      </c>
      <c r="G29" s="17" t="s">
        <v>17</v>
      </c>
      <c r="H29" s="16" t="s">
        <v>18</v>
      </c>
      <c r="I29" s="18" t="s">
        <v>292</v>
      </c>
      <c r="J29" s="158" t="s">
        <v>293</v>
      </c>
      <c r="K29" s="17" t="s">
        <v>20</v>
      </c>
      <c r="L29" s="17" t="s">
        <v>20</v>
      </c>
      <c r="M29" s="49">
        <v>6</v>
      </c>
      <c r="N29" s="104" t="s">
        <v>25</v>
      </c>
      <c r="O29" s="198">
        <v>25358</v>
      </c>
      <c r="P29" s="105">
        <v>0</v>
      </c>
      <c r="Q29" s="105">
        <f aca="true" t="shared" si="0" ref="Q29:Q87">O29+P29</f>
        <v>25358</v>
      </c>
      <c r="R29" s="86" t="s">
        <v>21</v>
      </c>
    </row>
    <row r="30" spans="1:18" ht="15.75" customHeight="1">
      <c r="A30" s="34">
        <v>1</v>
      </c>
      <c r="B30" s="93">
        <v>2</v>
      </c>
      <c r="C30" s="16" t="s">
        <v>48</v>
      </c>
      <c r="D30" s="16" t="s">
        <v>0</v>
      </c>
      <c r="E30" s="16" t="s">
        <v>182</v>
      </c>
      <c r="F30" s="49">
        <v>5</v>
      </c>
      <c r="G30" s="17" t="s">
        <v>17</v>
      </c>
      <c r="H30" s="16" t="s">
        <v>18</v>
      </c>
      <c r="I30" s="18" t="s">
        <v>294</v>
      </c>
      <c r="J30" s="158" t="s">
        <v>295</v>
      </c>
      <c r="K30" s="17" t="s">
        <v>36</v>
      </c>
      <c r="L30" s="17" t="s">
        <v>36</v>
      </c>
      <c r="M30" s="49">
        <v>65</v>
      </c>
      <c r="N30" s="104" t="s">
        <v>25</v>
      </c>
      <c r="O30" s="198">
        <v>386076</v>
      </c>
      <c r="P30" s="105">
        <v>0</v>
      </c>
      <c r="Q30" s="105">
        <f>O30+P30</f>
        <v>386076</v>
      </c>
      <c r="R30" s="86" t="s">
        <v>21</v>
      </c>
    </row>
    <row r="31" spans="1:18" ht="15.75" customHeight="1">
      <c r="A31" s="179">
        <v>1</v>
      </c>
      <c r="B31" s="93">
        <v>3</v>
      </c>
      <c r="C31" s="16" t="s">
        <v>48</v>
      </c>
      <c r="D31" s="16" t="s">
        <v>0</v>
      </c>
      <c r="E31" s="16" t="s">
        <v>125</v>
      </c>
      <c r="F31" s="49">
        <v>2</v>
      </c>
      <c r="G31" s="17" t="s">
        <v>17</v>
      </c>
      <c r="H31" s="16" t="s">
        <v>18</v>
      </c>
      <c r="I31" s="18" t="s">
        <v>466</v>
      </c>
      <c r="J31" s="158">
        <v>7706207</v>
      </c>
      <c r="K31" s="17" t="s">
        <v>19</v>
      </c>
      <c r="L31" s="17" t="s">
        <v>19</v>
      </c>
      <c r="M31" s="49">
        <v>16</v>
      </c>
      <c r="N31" s="104" t="s">
        <v>25</v>
      </c>
      <c r="O31" s="198">
        <v>15000</v>
      </c>
      <c r="P31" s="105">
        <v>0</v>
      </c>
      <c r="Q31" s="105">
        <f>O31+P31</f>
        <v>15000</v>
      </c>
      <c r="R31" s="86" t="s">
        <v>21</v>
      </c>
    </row>
    <row r="32" spans="1:18" ht="15.75" customHeight="1">
      <c r="A32" s="179">
        <v>1</v>
      </c>
      <c r="B32" s="93">
        <v>4</v>
      </c>
      <c r="C32" s="16" t="s">
        <v>48</v>
      </c>
      <c r="D32" s="16" t="s">
        <v>0</v>
      </c>
      <c r="E32" s="16" t="s">
        <v>27</v>
      </c>
      <c r="F32" s="49">
        <v>1</v>
      </c>
      <c r="G32" s="17" t="s">
        <v>17</v>
      </c>
      <c r="H32" s="165" t="s">
        <v>18</v>
      </c>
      <c r="I32" s="18" t="s">
        <v>467</v>
      </c>
      <c r="J32" s="158">
        <v>693923</v>
      </c>
      <c r="K32" s="17" t="s">
        <v>19</v>
      </c>
      <c r="L32" s="17" t="s">
        <v>19</v>
      </c>
      <c r="M32" s="49">
        <v>7</v>
      </c>
      <c r="N32" s="104" t="s">
        <v>25</v>
      </c>
      <c r="O32" s="198">
        <v>20000</v>
      </c>
      <c r="P32" s="105">
        <v>0</v>
      </c>
      <c r="Q32" s="105">
        <f>O32+P32</f>
        <v>20000</v>
      </c>
      <c r="R32" s="86" t="s">
        <v>21</v>
      </c>
    </row>
    <row r="33" spans="1:18" ht="15.75" customHeight="1" thickBot="1">
      <c r="A33" s="179">
        <v>1</v>
      </c>
      <c r="B33" s="129">
        <v>5</v>
      </c>
      <c r="C33" s="166" t="s">
        <v>48</v>
      </c>
      <c r="D33" s="166" t="s">
        <v>0</v>
      </c>
      <c r="E33" s="166" t="s">
        <v>27</v>
      </c>
      <c r="F33" s="167">
        <v>1</v>
      </c>
      <c r="G33" s="168" t="s">
        <v>17</v>
      </c>
      <c r="H33" s="166" t="s">
        <v>18</v>
      </c>
      <c r="I33" s="18" t="s">
        <v>469</v>
      </c>
      <c r="J33" s="169">
        <v>83152225</v>
      </c>
      <c r="K33" s="168" t="s">
        <v>19</v>
      </c>
      <c r="L33" s="168" t="s">
        <v>19</v>
      </c>
      <c r="M33" s="167">
        <v>12</v>
      </c>
      <c r="N33" s="170" t="s">
        <v>25</v>
      </c>
      <c r="O33" s="199">
        <v>30000</v>
      </c>
      <c r="P33" s="171">
        <v>0</v>
      </c>
      <c r="Q33" s="171">
        <f t="shared" si="0"/>
        <v>30000</v>
      </c>
      <c r="R33" s="172" t="s">
        <v>21</v>
      </c>
    </row>
    <row r="34" spans="2:18" ht="15.75" customHeight="1">
      <c r="B34" s="94"/>
      <c r="C34" s="4"/>
      <c r="D34" s="4"/>
      <c r="E34" s="4"/>
      <c r="F34" s="46"/>
      <c r="G34" s="5"/>
      <c r="H34" s="4"/>
      <c r="I34" s="6"/>
      <c r="J34" s="156"/>
      <c r="K34" s="5"/>
      <c r="L34" s="5"/>
      <c r="M34" s="174">
        <f>M29+M33</f>
        <v>18</v>
      </c>
      <c r="N34" s="57" t="s">
        <v>15</v>
      </c>
      <c r="O34" s="202">
        <f>SUM(O29:O33)</f>
        <v>476434</v>
      </c>
      <c r="P34" s="106">
        <f>SUM(P29:P33)</f>
        <v>0</v>
      </c>
      <c r="Q34" s="106">
        <f>SUM(Q29:Q33)</f>
        <v>476434</v>
      </c>
      <c r="R34" s="82"/>
    </row>
    <row r="35" spans="2:18" ht="15.75">
      <c r="B35" s="182" t="s">
        <v>438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4"/>
    </row>
    <row r="36" spans="2:18" ht="15.75">
      <c r="B36" s="182" t="s">
        <v>415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4"/>
    </row>
    <row r="37" spans="2:18" ht="15.75">
      <c r="B37" s="182" t="s">
        <v>416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4"/>
    </row>
    <row r="38" spans="2:18" ht="76.5">
      <c r="B38" s="83" t="s">
        <v>1</v>
      </c>
      <c r="C38" s="9" t="s">
        <v>2</v>
      </c>
      <c r="D38" s="9" t="s">
        <v>3</v>
      </c>
      <c r="E38" s="10" t="s">
        <v>4</v>
      </c>
      <c r="F38" s="47" t="s">
        <v>5</v>
      </c>
      <c r="G38" s="8" t="s">
        <v>6</v>
      </c>
      <c r="H38" s="10" t="s">
        <v>7</v>
      </c>
      <c r="I38" s="11" t="s">
        <v>8</v>
      </c>
      <c r="J38" s="157" t="s">
        <v>9</v>
      </c>
      <c r="K38" s="8" t="s">
        <v>10</v>
      </c>
      <c r="L38" s="8" t="s">
        <v>11</v>
      </c>
      <c r="M38" s="47" t="s">
        <v>12</v>
      </c>
      <c r="N38" s="12" t="s">
        <v>13</v>
      </c>
      <c r="O38" s="68" t="s">
        <v>488</v>
      </c>
      <c r="P38" s="68" t="s">
        <v>489</v>
      </c>
      <c r="Q38" s="68" t="s">
        <v>490</v>
      </c>
      <c r="R38" s="84" t="s">
        <v>14</v>
      </c>
    </row>
    <row r="39" spans="1:18" ht="15.75" customHeight="1">
      <c r="A39" s="34">
        <v>1</v>
      </c>
      <c r="B39" s="107">
        <v>1</v>
      </c>
      <c r="C39" s="58" t="s">
        <v>48</v>
      </c>
      <c r="D39" s="58" t="s">
        <v>244</v>
      </c>
      <c r="E39" s="58" t="s">
        <v>245</v>
      </c>
      <c r="F39" s="61">
        <v>27</v>
      </c>
      <c r="G39" s="59" t="s">
        <v>50</v>
      </c>
      <c r="H39" s="58" t="s">
        <v>18</v>
      </c>
      <c r="I39" s="60" t="s">
        <v>264</v>
      </c>
      <c r="J39" s="159" t="s">
        <v>274</v>
      </c>
      <c r="K39" s="59" t="s">
        <v>20</v>
      </c>
      <c r="L39" s="59" t="s">
        <v>20</v>
      </c>
      <c r="M39" s="61">
        <v>13</v>
      </c>
      <c r="N39" s="108" t="s">
        <v>25</v>
      </c>
      <c r="O39" s="203">
        <v>6328</v>
      </c>
      <c r="P39" s="109">
        <v>0</v>
      </c>
      <c r="Q39" s="109">
        <f t="shared" si="0"/>
        <v>6328</v>
      </c>
      <c r="R39" s="87" t="s">
        <v>21</v>
      </c>
    </row>
    <row r="40" spans="1:18" ht="15.75" customHeight="1">
      <c r="A40" s="34">
        <v>1</v>
      </c>
      <c r="B40" s="93">
        <v>2</v>
      </c>
      <c r="C40" s="62" t="s">
        <v>48</v>
      </c>
      <c r="D40" s="62" t="s">
        <v>250</v>
      </c>
      <c r="E40" s="62" t="s">
        <v>178</v>
      </c>
      <c r="F40" s="66">
        <v>30</v>
      </c>
      <c r="G40" s="63" t="s">
        <v>30</v>
      </c>
      <c r="H40" s="62" t="s">
        <v>31</v>
      </c>
      <c r="I40" s="64" t="s">
        <v>265</v>
      </c>
      <c r="J40" s="160" t="s">
        <v>273</v>
      </c>
      <c r="K40" s="63" t="s">
        <v>20</v>
      </c>
      <c r="L40" s="63" t="s">
        <v>20</v>
      </c>
      <c r="M40" s="66">
        <v>15</v>
      </c>
      <c r="N40" s="110" t="s">
        <v>25</v>
      </c>
      <c r="O40" s="204">
        <v>29536.28</v>
      </c>
      <c r="P40" s="111">
        <v>0</v>
      </c>
      <c r="Q40" s="111">
        <f t="shared" si="0"/>
        <v>29536.28</v>
      </c>
      <c r="R40" s="88" t="s">
        <v>21</v>
      </c>
    </row>
    <row r="41" spans="1:18" ht="15.75" customHeight="1">
      <c r="A41" s="34">
        <v>1</v>
      </c>
      <c r="B41" s="93">
        <v>3</v>
      </c>
      <c r="C41" s="62" t="s">
        <v>48</v>
      </c>
      <c r="D41" s="62" t="s">
        <v>246</v>
      </c>
      <c r="E41" s="62" t="s">
        <v>248</v>
      </c>
      <c r="F41" s="66">
        <v>26</v>
      </c>
      <c r="G41" s="63" t="s">
        <v>50</v>
      </c>
      <c r="H41" s="62" t="s">
        <v>18</v>
      </c>
      <c r="I41" s="65" t="s">
        <v>266</v>
      </c>
      <c r="J41" s="160" t="s">
        <v>272</v>
      </c>
      <c r="K41" s="63" t="s">
        <v>20</v>
      </c>
      <c r="L41" s="63" t="s">
        <v>20</v>
      </c>
      <c r="M41" s="66">
        <v>6</v>
      </c>
      <c r="N41" s="110" t="s">
        <v>25</v>
      </c>
      <c r="O41" s="204">
        <v>82823.06</v>
      </c>
      <c r="P41" s="111">
        <v>0</v>
      </c>
      <c r="Q41" s="111">
        <f t="shared" si="0"/>
        <v>82823.06</v>
      </c>
      <c r="R41" s="88" t="s">
        <v>21</v>
      </c>
    </row>
    <row r="42" spans="1:18" ht="15.75" customHeight="1">
      <c r="A42" s="34">
        <v>1</v>
      </c>
      <c r="B42" s="93">
        <v>4</v>
      </c>
      <c r="C42" s="62" t="s">
        <v>48</v>
      </c>
      <c r="D42" s="62" t="s">
        <v>249</v>
      </c>
      <c r="E42" s="62" t="s">
        <v>214</v>
      </c>
      <c r="F42" s="66">
        <v>16</v>
      </c>
      <c r="G42" s="63" t="s">
        <v>38</v>
      </c>
      <c r="H42" s="62" t="s">
        <v>39</v>
      </c>
      <c r="I42" s="65" t="s">
        <v>267</v>
      </c>
      <c r="J42" s="160" t="s">
        <v>271</v>
      </c>
      <c r="K42" s="63" t="s">
        <v>20</v>
      </c>
      <c r="L42" s="63" t="s">
        <v>20</v>
      </c>
      <c r="M42" s="66">
        <v>25</v>
      </c>
      <c r="N42" s="110" t="s">
        <v>25</v>
      </c>
      <c r="O42" s="204">
        <v>12632</v>
      </c>
      <c r="P42" s="111">
        <v>0</v>
      </c>
      <c r="Q42" s="111">
        <f t="shared" si="0"/>
        <v>12632</v>
      </c>
      <c r="R42" s="88" t="s">
        <v>21</v>
      </c>
    </row>
    <row r="43" spans="1:18" ht="15.75" customHeight="1">
      <c r="A43" s="34">
        <v>1</v>
      </c>
      <c r="B43" s="103">
        <v>5</v>
      </c>
      <c r="C43" s="62" t="s">
        <v>48</v>
      </c>
      <c r="D43" s="62" t="s">
        <v>471</v>
      </c>
      <c r="E43" s="62" t="s">
        <v>210</v>
      </c>
      <c r="F43" s="66">
        <v>31</v>
      </c>
      <c r="G43" s="63" t="s">
        <v>50</v>
      </c>
      <c r="H43" s="62" t="s">
        <v>18</v>
      </c>
      <c r="I43" s="65" t="s">
        <v>275</v>
      </c>
      <c r="J43" s="160" t="s">
        <v>276</v>
      </c>
      <c r="K43" s="63" t="s">
        <v>20</v>
      </c>
      <c r="L43" s="63" t="s">
        <v>20</v>
      </c>
      <c r="M43" s="66">
        <v>6</v>
      </c>
      <c r="N43" s="110" t="s">
        <v>25</v>
      </c>
      <c r="O43" s="204">
        <v>7232</v>
      </c>
      <c r="P43" s="111">
        <v>0</v>
      </c>
      <c r="Q43" s="111">
        <f t="shared" si="0"/>
        <v>7232</v>
      </c>
      <c r="R43" s="88" t="s">
        <v>21</v>
      </c>
    </row>
    <row r="44" spans="2:18" ht="15.75" customHeight="1">
      <c r="B44" s="93">
        <v>6</v>
      </c>
      <c r="C44" s="62" t="s">
        <v>48</v>
      </c>
      <c r="D44" s="62" t="s">
        <v>247</v>
      </c>
      <c r="E44" s="62" t="s">
        <v>181</v>
      </c>
      <c r="F44" s="66">
        <v>91</v>
      </c>
      <c r="G44" s="63" t="s">
        <v>50</v>
      </c>
      <c r="H44" s="62" t="s">
        <v>18</v>
      </c>
      <c r="I44" s="65" t="s">
        <v>269</v>
      </c>
      <c r="J44" s="160" t="s">
        <v>270</v>
      </c>
      <c r="K44" s="63" t="s">
        <v>20</v>
      </c>
      <c r="L44" s="63" t="s">
        <v>20</v>
      </c>
      <c r="M44" s="66">
        <v>6</v>
      </c>
      <c r="N44" s="110" t="s">
        <v>25</v>
      </c>
      <c r="O44" s="204">
        <v>6068</v>
      </c>
      <c r="P44" s="111">
        <v>5466</v>
      </c>
      <c r="Q44" s="111">
        <f>O44+P44</f>
        <v>11534</v>
      </c>
      <c r="R44" s="88" t="s">
        <v>21</v>
      </c>
    </row>
    <row r="45" spans="1:18" ht="15.75" customHeight="1" thickBot="1">
      <c r="A45" s="34">
        <v>1</v>
      </c>
      <c r="B45" s="129">
        <v>7</v>
      </c>
      <c r="C45" s="130" t="s">
        <v>48</v>
      </c>
      <c r="D45" s="130" t="s">
        <v>394</v>
      </c>
      <c r="E45" s="130" t="s">
        <v>395</v>
      </c>
      <c r="F45" s="132">
        <v>19</v>
      </c>
      <c r="G45" s="131" t="s">
        <v>50</v>
      </c>
      <c r="H45" s="130" t="s">
        <v>18</v>
      </c>
      <c r="I45" s="65" t="s">
        <v>401</v>
      </c>
      <c r="J45" s="136">
        <v>90464063</v>
      </c>
      <c r="K45" s="131" t="s">
        <v>19</v>
      </c>
      <c r="L45" s="131" t="s">
        <v>19</v>
      </c>
      <c r="M45" s="132">
        <v>37</v>
      </c>
      <c r="N45" s="133" t="s">
        <v>25</v>
      </c>
      <c r="O45" s="205">
        <v>20000</v>
      </c>
      <c r="P45" s="134"/>
      <c r="Q45" s="134">
        <f t="shared" si="0"/>
        <v>20000</v>
      </c>
      <c r="R45" s="135" t="s">
        <v>21</v>
      </c>
    </row>
    <row r="46" spans="2:18" ht="15.75" customHeight="1">
      <c r="B46" s="94"/>
      <c r="C46" s="4"/>
      <c r="D46" s="4"/>
      <c r="E46" s="4"/>
      <c r="F46" s="46"/>
      <c r="G46" s="5"/>
      <c r="H46" s="4"/>
      <c r="I46" s="6"/>
      <c r="J46" s="156"/>
      <c r="K46" s="5"/>
      <c r="L46" s="5"/>
      <c r="M46" s="174">
        <f>SUM(M39:M45)</f>
        <v>108</v>
      </c>
      <c r="N46" s="57" t="s">
        <v>15</v>
      </c>
      <c r="O46" s="201">
        <f>SUM(O39:O45)</f>
        <v>164619.34</v>
      </c>
      <c r="P46" s="70">
        <f>SUM(P39:P45)</f>
        <v>5466</v>
      </c>
      <c r="Q46" s="70">
        <f>SUM(Q39:Q45)</f>
        <v>170085.34</v>
      </c>
      <c r="R46" s="82"/>
    </row>
    <row r="47" spans="2:18" ht="15.75">
      <c r="B47" s="182" t="s">
        <v>439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4"/>
    </row>
    <row r="48" spans="2:18" ht="15.75">
      <c r="B48" s="182" t="s">
        <v>415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4"/>
    </row>
    <row r="49" spans="2:18" ht="15.75">
      <c r="B49" s="182" t="s">
        <v>416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4"/>
    </row>
    <row r="50" spans="2:18" ht="76.5">
      <c r="B50" s="83" t="s">
        <v>1</v>
      </c>
      <c r="C50" s="9" t="s">
        <v>2</v>
      </c>
      <c r="D50" s="9" t="s">
        <v>3</v>
      </c>
      <c r="E50" s="10" t="s">
        <v>4</v>
      </c>
      <c r="F50" s="47" t="s">
        <v>5</v>
      </c>
      <c r="G50" s="8" t="s">
        <v>6</v>
      </c>
      <c r="H50" s="10" t="s">
        <v>7</v>
      </c>
      <c r="I50" s="11" t="s">
        <v>8</v>
      </c>
      <c r="J50" s="157" t="s">
        <v>9</v>
      </c>
      <c r="K50" s="8" t="s">
        <v>10</v>
      </c>
      <c r="L50" s="8" t="s">
        <v>11</v>
      </c>
      <c r="M50" s="47" t="s">
        <v>12</v>
      </c>
      <c r="N50" s="12" t="s">
        <v>13</v>
      </c>
      <c r="O50" s="68" t="s">
        <v>488</v>
      </c>
      <c r="P50" s="68" t="s">
        <v>489</v>
      </c>
      <c r="Q50" s="68" t="s">
        <v>490</v>
      </c>
      <c r="R50" s="84" t="s">
        <v>14</v>
      </c>
    </row>
    <row r="51" spans="1:18" ht="15.75" customHeight="1">
      <c r="A51" s="34">
        <v>1</v>
      </c>
      <c r="B51" s="112">
        <v>1</v>
      </c>
      <c r="C51" s="19" t="s">
        <v>48</v>
      </c>
      <c r="D51" s="19" t="s">
        <v>0</v>
      </c>
      <c r="E51" s="19" t="s">
        <v>173</v>
      </c>
      <c r="F51" s="50">
        <v>41</v>
      </c>
      <c r="G51" s="20" t="s">
        <v>50</v>
      </c>
      <c r="H51" s="19" t="s">
        <v>174</v>
      </c>
      <c r="I51" s="21" t="s">
        <v>285</v>
      </c>
      <c r="J51" s="155">
        <v>10292920</v>
      </c>
      <c r="K51" s="20" t="s">
        <v>19</v>
      </c>
      <c r="L51" s="20" t="s">
        <v>19</v>
      </c>
      <c r="M51" s="50">
        <v>12</v>
      </c>
      <c r="N51" s="113" t="s">
        <v>25</v>
      </c>
      <c r="O51" s="206">
        <v>16678</v>
      </c>
      <c r="P51" s="114">
        <v>0</v>
      </c>
      <c r="Q51" s="114">
        <f t="shared" si="0"/>
        <v>16678</v>
      </c>
      <c r="R51" s="89" t="s">
        <v>21</v>
      </c>
    </row>
    <row r="52" spans="1:18" ht="15.75" customHeight="1">
      <c r="A52" s="34">
        <v>1</v>
      </c>
      <c r="B52" s="93">
        <v>2</v>
      </c>
      <c r="C52" s="22" t="s">
        <v>48</v>
      </c>
      <c r="D52" s="22" t="s">
        <v>0</v>
      </c>
      <c r="E52" s="22" t="s">
        <v>27</v>
      </c>
      <c r="F52" s="51">
        <v>9</v>
      </c>
      <c r="G52" s="23" t="s">
        <v>17</v>
      </c>
      <c r="H52" s="22" t="s">
        <v>18</v>
      </c>
      <c r="I52" s="21" t="s">
        <v>286</v>
      </c>
      <c r="J52" s="154">
        <v>10450380</v>
      </c>
      <c r="K52" s="23" t="s">
        <v>19</v>
      </c>
      <c r="L52" s="23" t="s">
        <v>19</v>
      </c>
      <c r="M52" s="51">
        <v>5</v>
      </c>
      <c r="N52" s="115" t="s">
        <v>25</v>
      </c>
      <c r="O52" s="207">
        <v>10868</v>
      </c>
      <c r="P52" s="116">
        <v>0</v>
      </c>
      <c r="Q52" s="116">
        <f t="shared" si="0"/>
        <v>10868</v>
      </c>
      <c r="R52" s="90" t="s">
        <v>21</v>
      </c>
    </row>
    <row r="53" spans="1:18" ht="15.75" customHeight="1">
      <c r="A53" s="34">
        <v>1</v>
      </c>
      <c r="B53" s="93">
        <v>3</v>
      </c>
      <c r="C53" s="22" t="s">
        <v>48</v>
      </c>
      <c r="D53" s="22" t="s">
        <v>0</v>
      </c>
      <c r="E53" s="22" t="s">
        <v>180</v>
      </c>
      <c r="F53" s="51" t="s">
        <v>290</v>
      </c>
      <c r="G53" s="23" t="s">
        <v>17</v>
      </c>
      <c r="H53" s="22" t="s">
        <v>18</v>
      </c>
      <c r="I53" s="21" t="s">
        <v>284</v>
      </c>
      <c r="J53" s="154">
        <v>12642410</v>
      </c>
      <c r="K53" s="23" t="s">
        <v>22</v>
      </c>
      <c r="L53" s="23" t="s">
        <v>22</v>
      </c>
      <c r="M53" s="51">
        <v>2</v>
      </c>
      <c r="N53" s="115" t="s">
        <v>25</v>
      </c>
      <c r="O53" s="207">
        <v>57672</v>
      </c>
      <c r="P53" s="116">
        <v>0</v>
      </c>
      <c r="Q53" s="116">
        <f t="shared" si="0"/>
        <v>57672</v>
      </c>
      <c r="R53" s="90" t="s">
        <v>21</v>
      </c>
    </row>
    <row r="54" spans="1:18" ht="15.75" customHeight="1">
      <c r="A54" s="34">
        <v>1</v>
      </c>
      <c r="B54" s="93">
        <v>4</v>
      </c>
      <c r="C54" s="22" t="s">
        <v>48</v>
      </c>
      <c r="D54" s="22" t="s">
        <v>235</v>
      </c>
      <c r="E54" s="22" t="s">
        <v>51</v>
      </c>
      <c r="F54" s="51">
        <v>0</v>
      </c>
      <c r="G54" s="23" t="s">
        <v>17</v>
      </c>
      <c r="H54" s="22" t="s">
        <v>18</v>
      </c>
      <c r="I54" s="21" t="s">
        <v>291</v>
      </c>
      <c r="J54" s="154">
        <v>235611</v>
      </c>
      <c r="K54" s="23" t="s">
        <v>20</v>
      </c>
      <c r="L54" s="23" t="s">
        <v>20</v>
      </c>
      <c r="M54" s="51">
        <v>40</v>
      </c>
      <c r="N54" s="115" t="s">
        <v>25</v>
      </c>
      <c r="O54" s="207">
        <v>52720.8</v>
      </c>
      <c r="P54" s="116">
        <v>0</v>
      </c>
      <c r="Q54" s="116">
        <f t="shared" si="0"/>
        <v>52720.8</v>
      </c>
      <c r="R54" s="90" t="s">
        <v>21</v>
      </c>
    </row>
    <row r="55" spans="1:18" ht="15.75" customHeight="1">
      <c r="A55" s="34">
        <v>1</v>
      </c>
      <c r="B55" s="93">
        <v>5</v>
      </c>
      <c r="C55" s="22" t="s">
        <v>48</v>
      </c>
      <c r="D55" s="22" t="s">
        <v>0</v>
      </c>
      <c r="E55" s="22" t="s">
        <v>176</v>
      </c>
      <c r="F55" s="51">
        <v>12</v>
      </c>
      <c r="G55" s="23" t="s">
        <v>17</v>
      </c>
      <c r="H55" s="22" t="s">
        <v>18</v>
      </c>
      <c r="I55" s="21" t="s">
        <v>287</v>
      </c>
      <c r="J55" s="154">
        <v>9885300</v>
      </c>
      <c r="K55" s="23" t="s">
        <v>19</v>
      </c>
      <c r="L55" s="23" t="s">
        <v>19</v>
      </c>
      <c r="M55" s="51">
        <v>16</v>
      </c>
      <c r="N55" s="115" t="s">
        <v>25</v>
      </c>
      <c r="O55" s="207">
        <v>16000</v>
      </c>
      <c r="P55" s="116">
        <v>0</v>
      </c>
      <c r="Q55" s="116">
        <f t="shared" si="0"/>
        <v>16000</v>
      </c>
      <c r="R55" s="90" t="s">
        <v>21</v>
      </c>
    </row>
    <row r="56" spans="1:18" ht="15.75" customHeight="1">
      <c r="A56" s="34">
        <v>1</v>
      </c>
      <c r="B56" s="93">
        <v>6</v>
      </c>
      <c r="C56" s="22" t="s">
        <v>48</v>
      </c>
      <c r="D56" s="22" t="s">
        <v>26</v>
      </c>
      <c r="E56" s="22" t="s">
        <v>177</v>
      </c>
      <c r="F56" s="51">
        <v>35</v>
      </c>
      <c r="G56" s="23" t="s">
        <v>50</v>
      </c>
      <c r="H56" s="22" t="s">
        <v>18</v>
      </c>
      <c r="I56" s="21" t="s">
        <v>283</v>
      </c>
      <c r="J56" s="154">
        <v>9677382</v>
      </c>
      <c r="K56" s="23" t="s">
        <v>19</v>
      </c>
      <c r="L56" s="23" t="s">
        <v>19</v>
      </c>
      <c r="M56" s="51">
        <v>16</v>
      </c>
      <c r="N56" s="115" t="s">
        <v>25</v>
      </c>
      <c r="O56" s="207">
        <v>1400</v>
      </c>
      <c r="P56" s="116">
        <v>0</v>
      </c>
      <c r="Q56" s="116">
        <f t="shared" si="0"/>
        <v>1400</v>
      </c>
      <c r="R56" s="90" t="s">
        <v>21</v>
      </c>
    </row>
    <row r="57" spans="1:18" ht="15.75" customHeight="1">
      <c r="A57" s="34">
        <v>1</v>
      </c>
      <c r="B57" s="93">
        <v>7</v>
      </c>
      <c r="C57" s="22" t="s">
        <v>48</v>
      </c>
      <c r="D57" s="22" t="s">
        <v>57</v>
      </c>
      <c r="E57" s="22" t="s">
        <v>183</v>
      </c>
      <c r="F57" s="51">
        <v>59</v>
      </c>
      <c r="G57" s="23" t="s">
        <v>17</v>
      </c>
      <c r="H57" s="22" t="s">
        <v>18</v>
      </c>
      <c r="I57" s="21" t="s">
        <v>289</v>
      </c>
      <c r="J57" s="154">
        <v>907271</v>
      </c>
      <c r="K57" s="23" t="s">
        <v>36</v>
      </c>
      <c r="L57" s="23" t="s">
        <v>36</v>
      </c>
      <c r="M57" s="51">
        <v>80</v>
      </c>
      <c r="N57" s="115" t="s">
        <v>25</v>
      </c>
      <c r="O57" s="207">
        <v>174564</v>
      </c>
      <c r="P57" s="116">
        <v>0</v>
      </c>
      <c r="Q57" s="116">
        <f t="shared" si="0"/>
        <v>174564</v>
      </c>
      <c r="R57" s="90" t="s">
        <v>21</v>
      </c>
    </row>
    <row r="58" spans="1:18" ht="15.75" customHeight="1">
      <c r="A58" s="34">
        <v>1</v>
      </c>
      <c r="B58" s="93">
        <v>8</v>
      </c>
      <c r="C58" s="22" t="s">
        <v>48</v>
      </c>
      <c r="D58" s="22" t="s">
        <v>0</v>
      </c>
      <c r="E58" s="22" t="s">
        <v>194</v>
      </c>
      <c r="F58" s="51" t="s">
        <v>80</v>
      </c>
      <c r="G58" s="23" t="s">
        <v>30</v>
      </c>
      <c r="H58" s="22" t="s">
        <v>31</v>
      </c>
      <c r="I58" s="21" t="s">
        <v>288</v>
      </c>
      <c r="J58" s="154">
        <v>70888612</v>
      </c>
      <c r="K58" s="23" t="s">
        <v>22</v>
      </c>
      <c r="L58" s="23" t="s">
        <v>22</v>
      </c>
      <c r="M58" s="51">
        <v>2</v>
      </c>
      <c r="N58" s="115" t="s">
        <v>25</v>
      </c>
      <c r="O58" s="207">
        <v>3826</v>
      </c>
      <c r="P58" s="116">
        <v>0</v>
      </c>
      <c r="Q58" s="116">
        <f t="shared" si="0"/>
        <v>3826</v>
      </c>
      <c r="R58" s="90" t="s">
        <v>21</v>
      </c>
    </row>
    <row r="59" spans="1:18" ht="15.75" customHeight="1">
      <c r="A59" s="34">
        <v>1</v>
      </c>
      <c r="B59" s="93">
        <v>9</v>
      </c>
      <c r="C59" s="22" t="s">
        <v>48</v>
      </c>
      <c r="D59" s="22" t="s">
        <v>236</v>
      </c>
      <c r="E59" s="22" t="s">
        <v>211</v>
      </c>
      <c r="F59" s="51">
        <v>47</v>
      </c>
      <c r="G59" s="23" t="s">
        <v>17</v>
      </c>
      <c r="H59" s="22" t="s">
        <v>18</v>
      </c>
      <c r="I59" s="21" t="s">
        <v>166</v>
      </c>
      <c r="J59" s="154">
        <v>235619</v>
      </c>
      <c r="K59" s="23" t="s">
        <v>19</v>
      </c>
      <c r="L59" s="23" t="s">
        <v>20</v>
      </c>
      <c r="M59" s="51">
        <v>17</v>
      </c>
      <c r="N59" s="115" t="s">
        <v>25</v>
      </c>
      <c r="O59" s="207">
        <v>5190</v>
      </c>
      <c r="P59" s="116">
        <v>0</v>
      </c>
      <c r="Q59" s="116">
        <f>O59+P59</f>
        <v>5190</v>
      </c>
      <c r="R59" s="90" t="s">
        <v>21</v>
      </c>
    </row>
    <row r="60" spans="1:18" ht="15.75" customHeight="1">
      <c r="A60" s="34">
        <v>1</v>
      </c>
      <c r="B60" s="93">
        <v>10</v>
      </c>
      <c r="C60" s="22" t="s">
        <v>48</v>
      </c>
      <c r="D60" s="22" t="s">
        <v>236</v>
      </c>
      <c r="E60" s="22" t="s">
        <v>395</v>
      </c>
      <c r="F60" s="51">
        <v>9</v>
      </c>
      <c r="G60" s="23" t="s">
        <v>17</v>
      </c>
      <c r="H60" s="22" t="s">
        <v>18</v>
      </c>
      <c r="I60" s="21" t="s">
        <v>407</v>
      </c>
      <c r="J60" s="154">
        <v>4099808</v>
      </c>
      <c r="K60" s="23" t="s">
        <v>36</v>
      </c>
      <c r="L60" s="23" t="s">
        <v>36</v>
      </c>
      <c r="M60" s="51">
        <v>120</v>
      </c>
      <c r="N60" s="115" t="s">
        <v>25</v>
      </c>
      <c r="O60" s="207">
        <v>82436</v>
      </c>
      <c r="P60" s="116">
        <v>0</v>
      </c>
      <c r="Q60" s="116">
        <f t="shared" si="0"/>
        <v>82436</v>
      </c>
      <c r="R60" s="90" t="s">
        <v>21</v>
      </c>
    </row>
    <row r="61" spans="1:18" ht="15.75" customHeight="1">
      <c r="A61" s="34">
        <v>1</v>
      </c>
      <c r="B61" s="93">
        <v>11</v>
      </c>
      <c r="C61" s="22" t="s">
        <v>48</v>
      </c>
      <c r="D61" s="22" t="s">
        <v>236</v>
      </c>
      <c r="E61" s="22" t="s">
        <v>398</v>
      </c>
      <c r="F61" s="51">
        <v>10</v>
      </c>
      <c r="G61" s="23" t="s">
        <v>101</v>
      </c>
      <c r="H61" s="22" t="s">
        <v>75</v>
      </c>
      <c r="I61" s="21" t="s">
        <v>404</v>
      </c>
      <c r="J61" s="154">
        <v>12984367</v>
      </c>
      <c r="K61" s="23" t="s">
        <v>56</v>
      </c>
      <c r="L61" s="23" t="s">
        <v>56</v>
      </c>
      <c r="M61" s="51">
        <v>10</v>
      </c>
      <c r="N61" s="115" t="s">
        <v>25</v>
      </c>
      <c r="O61" s="207">
        <v>5000</v>
      </c>
      <c r="P61" s="116">
        <v>0</v>
      </c>
      <c r="Q61" s="116">
        <f aca="true" t="shared" si="1" ref="Q61:Q68">O61+P61</f>
        <v>5000</v>
      </c>
      <c r="R61" s="90" t="s">
        <v>21</v>
      </c>
    </row>
    <row r="62" spans="1:18" ht="15.75" customHeight="1">
      <c r="A62" s="34">
        <v>1</v>
      </c>
      <c r="B62" s="93">
        <v>12</v>
      </c>
      <c r="C62" s="22" t="s">
        <v>48</v>
      </c>
      <c r="D62" s="22" t="s">
        <v>236</v>
      </c>
      <c r="E62" s="22" t="s">
        <v>180</v>
      </c>
      <c r="F62" s="51">
        <v>16</v>
      </c>
      <c r="G62" s="23" t="s">
        <v>17</v>
      </c>
      <c r="H62" s="22" t="s">
        <v>18</v>
      </c>
      <c r="I62" s="21" t="s">
        <v>403</v>
      </c>
      <c r="J62" s="154">
        <v>70906827</v>
      </c>
      <c r="K62" s="23" t="s">
        <v>19</v>
      </c>
      <c r="L62" s="23" t="s">
        <v>19</v>
      </c>
      <c r="M62" s="51">
        <v>4</v>
      </c>
      <c r="N62" s="115" t="s">
        <v>25</v>
      </c>
      <c r="O62" s="207">
        <v>11320</v>
      </c>
      <c r="P62" s="116">
        <v>0</v>
      </c>
      <c r="Q62" s="116">
        <f t="shared" si="1"/>
        <v>11320</v>
      </c>
      <c r="R62" s="90" t="s">
        <v>21</v>
      </c>
    </row>
    <row r="63" spans="1:18" ht="15.75" customHeight="1">
      <c r="A63" s="34">
        <v>1</v>
      </c>
      <c r="B63" s="93">
        <v>13</v>
      </c>
      <c r="C63" s="22" t="s">
        <v>48</v>
      </c>
      <c r="D63" s="22" t="s">
        <v>236</v>
      </c>
      <c r="E63" s="22" t="s">
        <v>399</v>
      </c>
      <c r="F63" s="51" t="s">
        <v>400</v>
      </c>
      <c r="G63" s="23" t="s">
        <v>17</v>
      </c>
      <c r="H63" s="22" t="s">
        <v>18</v>
      </c>
      <c r="I63" s="21" t="s">
        <v>402</v>
      </c>
      <c r="J63" s="154">
        <v>7729074</v>
      </c>
      <c r="K63" s="23" t="s">
        <v>19</v>
      </c>
      <c r="L63" s="23" t="s">
        <v>19</v>
      </c>
      <c r="M63" s="51">
        <v>5</v>
      </c>
      <c r="N63" s="115" t="s">
        <v>25</v>
      </c>
      <c r="O63" s="207">
        <v>19530</v>
      </c>
      <c r="P63" s="116">
        <v>0</v>
      </c>
      <c r="Q63" s="116">
        <f t="shared" si="1"/>
        <v>19530</v>
      </c>
      <c r="R63" s="90" t="s">
        <v>21</v>
      </c>
    </row>
    <row r="64" spans="1:18" ht="15.75" customHeight="1">
      <c r="A64" s="34">
        <v>1</v>
      </c>
      <c r="B64" s="107">
        <v>14</v>
      </c>
      <c r="C64" s="140" t="s">
        <v>48</v>
      </c>
      <c r="D64" s="22" t="s">
        <v>236</v>
      </c>
      <c r="E64" s="147" t="s">
        <v>180</v>
      </c>
      <c r="F64" s="150">
        <v>3</v>
      </c>
      <c r="G64" s="148" t="s">
        <v>17</v>
      </c>
      <c r="H64" s="147" t="s">
        <v>18</v>
      </c>
      <c r="I64" s="149" t="s">
        <v>268</v>
      </c>
      <c r="J64" s="155">
        <v>235533</v>
      </c>
      <c r="K64" s="148" t="s">
        <v>20</v>
      </c>
      <c r="L64" s="148" t="s">
        <v>20</v>
      </c>
      <c r="M64" s="150">
        <v>8</v>
      </c>
      <c r="N64" s="115" t="s">
        <v>25</v>
      </c>
      <c r="O64" s="208">
        <v>6900</v>
      </c>
      <c r="P64" s="151">
        <v>7296</v>
      </c>
      <c r="Q64" s="151">
        <f t="shared" si="1"/>
        <v>14196</v>
      </c>
      <c r="R64" s="152" t="s">
        <v>21</v>
      </c>
    </row>
    <row r="65" spans="1:18" ht="15.75" customHeight="1">
      <c r="A65" s="34">
        <v>1</v>
      </c>
      <c r="B65" s="93">
        <v>15</v>
      </c>
      <c r="C65" s="140" t="s">
        <v>48</v>
      </c>
      <c r="D65" s="22" t="s">
        <v>236</v>
      </c>
      <c r="E65" s="140" t="s">
        <v>40</v>
      </c>
      <c r="F65" s="143">
        <v>4</v>
      </c>
      <c r="G65" s="141" t="s">
        <v>41</v>
      </c>
      <c r="H65" s="140" t="s">
        <v>42</v>
      </c>
      <c r="I65" s="142" t="s">
        <v>224</v>
      </c>
      <c r="J65" s="154">
        <v>89151</v>
      </c>
      <c r="K65" s="141" t="s">
        <v>56</v>
      </c>
      <c r="L65" s="141" t="s">
        <v>56</v>
      </c>
      <c r="M65" s="143">
        <v>6</v>
      </c>
      <c r="N65" s="115" t="s">
        <v>25</v>
      </c>
      <c r="O65" s="209">
        <v>22500</v>
      </c>
      <c r="P65" s="145">
        <v>23566</v>
      </c>
      <c r="Q65" s="145">
        <f t="shared" si="1"/>
        <v>46066</v>
      </c>
      <c r="R65" s="146" t="s">
        <v>21</v>
      </c>
    </row>
    <row r="66" spans="1:18" ht="15.75" customHeight="1">
      <c r="A66" s="178">
        <v>1</v>
      </c>
      <c r="B66" s="93">
        <v>16</v>
      </c>
      <c r="C66" s="140" t="s">
        <v>48</v>
      </c>
      <c r="D66" s="22" t="s">
        <v>236</v>
      </c>
      <c r="E66" s="140" t="s">
        <v>410</v>
      </c>
      <c r="F66" s="143" t="s">
        <v>470</v>
      </c>
      <c r="G66" s="141" t="s">
        <v>17</v>
      </c>
      <c r="H66" s="140" t="s">
        <v>412</v>
      </c>
      <c r="I66" s="142" t="s">
        <v>463</v>
      </c>
      <c r="J66" s="154">
        <v>90378399</v>
      </c>
      <c r="K66" s="141" t="s">
        <v>19</v>
      </c>
      <c r="L66" s="141" t="s">
        <v>19</v>
      </c>
      <c r="M66" s="143">
        <v>12</v>
      </c>
      <c r="N66" s="144" t="s">
        <v>25</v>
      </c>
      <c r="O66" s="209">
        <v>20000</v>
      </c>
      <c r="P66" s="145"/>
      <c r="Q66" s="145">
        <f>O66+P66</f>
        <v>20000</v>
      </c>
      <c r="R66" s="146" t="s">
        <v>21</v>
      </c>
    </row>
    <row r="67" spans="1:18" ht="15.75" customHeight="1">
      <c r="A67" s="34">
        <v>1</v>
      </c>
      <c r="B67" s="93">
        <v>17</v>
      </c>
      <c r="C67" s="140" t="s">
        <v>48</v>
      </c>
      <c r="D67" s="22" t="s">
        <v>413</v>
      </c>
      <c r="E67" s="140" t="s">
        <v>192</v>
      </c>
      <c r="F67" s="143">
        <v>1</v>
      </c>
      <c r="G67" s="141" t="s">
        <v>17</v>
      </c>
      <c r="H67" s="140" t="s">
        <v>18</v>
      </c>
      <c r="I67" s="142" t="s">
        <v>408</v>
      </c>
      <c r="J67" s="154">
        <v>4099806</v>
      </c>
      <c r="K67" s="141" t="s">
        <v>36</v>
      </c>
      <c r="L67" s="141" t="s">
        <v>36</v>
      </c>
      <c r="M67" s="143">
        <v>35</v>
      </c>
      <c r="N67" s="144" t="s">
        <v>25</v>
      </c>
      <c r="O67" s="209">
        <v>160000</v>
      </c>
      <c r="P67" s="145"/>
      <c r="Q67" s="145">
        <f t="shared" si="1"/>
        <v>160000</v>
      </c>
      <c r="R67" s="146" t="s">
        <v>21</v>
      </c>
    </row>
    <row r="68" spans="1:18" ht="15.75" customHeight="1" thickBot="1">
      <c r="A68" s="34">
        <v>1</v>
      </c>
      <c r="B68" s="93">
        <v>18</v>
      </c>
      <c r="C68" s="139" t="s">
        <v>48</v>
      </c>
      <c r="D68" s="137" t="s">
        <v>413</v>
      </c>
      <c r="E68" s="140" t="s">
        <v>192</v>
      </c>
      <c r="F68" s="143">
        <v>1</v>
      </c>
      <c r="G68" s="141" t="s">
        <v>17</v>
      </c>
      <c r="H68" s="140" t="s">
        <v>18</v>
      </c>
      <c r="I68" s="142" t="s">
        <v>409</v>
      </c>
      <c r="J68" s="154">
        <v>4099799</v>
      </c>
      <c r="K68" s="141" t="s">
        <v>36</v>
      </c>
      <c r="L68" s="141" t="s">
        <v>36</v>
      </c>
      <c r="M68" s="143">
        <v>15</v>
      </c>
      <c r="N68" s="144" t="s">
        <v>25</v>
      </c>
      <c r="O68" s="209">
        <v>120000</v>
      </c>
      <c r="P68" s="145"/>
      <c r="Q68" s="145">
        <f t="shared" si="1"/>
        <v>120000</v>
      </c>
      <c r="R68" s="146" t="s">
        <v>21</v>
      </c>
    </row>
    <row r="69" spans="2:18" ht="15.75" customHeight="1">
      <c r="B69" s="94"/>
      <c r="C69" s="4"/>
      <c r="D69" s="4"/>
      <c r="E69" s="4"/>
      <c r="F69" s="46"/>
      <c r="G69" s="5"/>
      <c r="H69" s="4"/>
      <c r="I69" s="6"/>
      <c r="J69" s="156"/>
      <c r="K69" s="5"/>
      <c r="L69" s="5"/>
      <c r="M69" s="174">
        <f>SUM(M51:M68)</f>
        <v>405</v>
      </c>
      <c r="N69" s="57" t="s">
        <v>15</v>
      </c>
      <c r="O69" s="201">
        <f>SUM(O51:O68)</f>
        <v>786604.8</v>
      </c>
      <c r="P69" s="70">
        <f>SUM(P51:P68)</f>
        <v>30862</v>
      </c>
      <c r="Q69" s="70">
        <f>SUM(Q51:Q68)</f>
        <v>817466.8</v>
      </c>
      <c r="R69" s="82"/>
    </row>
    <row r="70" spans="2:18" ht="15.75">
      <c r="B70" s="182" t="s">
        <v>440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4"/>
    </row>
    <row r="71" spans="2:18" ht="15.75">
      <c r="B71" s="182" t="s">
        <v>415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4"/>
    </row>
    <row r="72" spans="2:18" ht="15.75">
      <c r="B72" s="182" t="s">
        <v>416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4"/>
    </row>
    <row r="73" spans="2:18" ht="76.5">
      <c r="B73" s="83" t="s">
        <v>1</v>
      </c>
      <c r="C73" s="9" t="s">
        <v>2</v>
      </c>
      <c r="D73" s="9" t="s">
        <v>3</v>
      </c>
      <c r="E73" s="10" t="s">
        <v>4</v>
      </c>
      <c r="F73" s="47" t="s">
        <v>5</v>
      </c>
      <c r="G73" s="8" t="s">
        <v>6</v>
      </c>
      <c r="H73" s="10" t="s">
        <v>7</v>
      </c>
      <c r="I73" s="11" t="s">
        <v>8</v>
      </c>
      <c r="J73" s="157" t="s">
        <v>9</v>
      </c>
      <c r="K73" s="8" t="s">
        <v>10</v>
      </c>
      <c r="L73" s="8" t="s">
        <v>11</v>
      </c>
      <c r="M73" s="47" t="s">
        <v>12</v>
      </c>
      <c r="N73" s="12" t="s">
        <v>13</v>
      </c>
      <c r="O73" s="68" t="s">
        <v>488</v>
      </c>
      <c r="P73" s="68" t="s">
        <v>489</v>
      </c>
      <c r="Q73" s="68" t="s">
        <v>490</v>
      </c>
      <c r="R73" s="84" t="s">
        <v>14</v>
      </c>
    </row>
    <row r="74" spans="1:18" ht="15.75" customHeight="1">
      <c r="A74" s="34">
        <v>1</v>
      </c>
      <c r="B74" s="107">
        <v>1</v>
      </c>
      <c r="C74" s="24" t="s">
        <v>48</v>
      </c>
      <c r="D74" s="24" t="s">
        <v>0</v>
      </c>
      <c r="E74" s="24" t="s">
        <v>170</v>
      </c>
      <c r="F74" s="52">
        <v>19</v>
      </c>
      <c r="G74" s="25" t="s">
        <v>49</v>
      </c>
      <c r="H74" s="24" t="s">
        <v>18</v>
      </c>
      <c r="I74" s="26" t="s">
        <v>296</v>
      </c>
      <c r="J74" s="161" t="s">
        <v>297</v>
      </c>
      <c r="K74" s="25" t="s">
        <v>20</v>
      </c>
      <c r="L74" s="25" t="s">
        <v>20</v>
      </c>
      <c r="M74" s="52">
        <v>3</v>
      </c>
      <c r="N74" s="117" t="s">
        <v>25</v>
      </c>
      <c r="O74" s="210">
        <v>3170</v>
      </c>
      <c r="P74" s="118">
        <v>0</v>
      </c>
      <c r="Q74" s="118">
        <f t="shared" si="0"/>
        <v>3170</v>
      </c>
      <c r="R74" s="91" t="s">
        <v>21</v>
      </c>
    </row>
    <row r="75" spans="1:18" ht="15.75" customHeight="1">
      <c r="A75" s="34">
        <v>1</v>
      </c>
      <c r="B75" s="93">
        <v>2</v>
      </c>
      <c r="C75" s="27" t="s">
        <v>48</v>
      </c>
      <c r="D75" s="27" t="s">
        <v>0</v>
      </c>
      <c r="E75" s="27" t="s">
        <v>171</v>
      </c>
      <c r="F75" s="53">
        <v>64</v>
      </c>
      <c r="G75" s="28" t="s">
        <v>50</v>
      </c>
      <c r="H75" s="27" t="s">
        <v>18</v>
      </c>
      <c r="I75" s="29" t="s">
        <v>298</v>
      </c>
      <c r="J75" s="162" t="s">
        <v>299</v>
      </c>
      <c r="K75" s="28" t="s">
        <v>20</v>
      </c>
      <c r="L75" s="28" t="s">
        <v>20</v>
      </c>
      <c r="M75" s="53">
        <v>6</v>
      </c>
      <c r="N75" s="119" t="s">
        <v>25</v>
      </c>
      <c r="O75" s="211">
        <v>20576</v>
      </c>
      <c r="P75" s="120">
        <v>0</v>
      </c>
      <c r="Q75" s="120">
        <f t="shared" si="0"/>
        <v>20576</v>
      </c>
      <c r="R75" s="92" t="s">
        <v>21</v>
      </c>
    </row>
    <row r="76" spans="1:18" ht="15.75" customHeight="1">
      <c r="A76" s="34">
        <v>1</v>
      </c>
      <c r="B76" s="93">
        <v>3</v>
      </c>
      <c r="C76" s="27" t="s">
        <v>48</v>
      </c>
      <c r="D76" s="27" t="s">
        <v>0</v>
      </c>
      <c r="E76" s="27" t="s">
        <v>172</v>
      </c>
      <c r="F76" s="53" t="s">
        <v>53</v>
      </c>
      <c r="G76" s="28" t="s">
        <v>17</v>
      </c>
      <c r="H76" s="27" t="s">
        <v>18</v>
      </c>
      <c r="I76" s="29" t="s">
        <v>300</v>
      </c>
      <c r="J76" s="162" t="s">
        <v>301</v>
      </c>
      <c r="K76" s="28" t="s">
        <v>20</v>
      </c>
      <c r="L76" s="28" t="s">
        <v>20</v>
      </c>
      <c r="M76" s="53">
        <v>12</v>
      </c>
      <c r="N76" s="119" t="s">
        <v>25</v>
      </c>
      <c r="O76" s="211">
        <v>8980</v>
      </c>
      <c r="P76" s="120">
        <v>0</v>
      </c>
      <c r="Q76" s="120">
        <f t="shared" si="0"/>
        <v>8980</v>
      </c>
      <c r="R76" s="92" t="s">
        <v>21</v>
      </c>
    </row>
    <row r="77" spans="1:18" ht="15.75" customHeight="1">
      <c r="A77" s="34">
        <v>1</v>
      </c>
      <c r="B77" s="93">
        <v>4</v>
      </c>
      <c r="C77" s="27" t="s">
        <v>48</v>
      </c>
      <c r="D77" s="27" t="s">
        <v>0</v>
      </c>
      <c r="E77" s="27" t="s">
        <v>175</v>
      </c>
      <c r="F77" s="53">
        <v>17</v>
      </c>
      <c r="G77" s="28" t="s">
        <v>49</v>
      </c>
      <c r="H77" s="27" t="s">
        <v>18</v>
      </c>
      <c r="I77" s="29" t="s">
        <v>302</v>
      </c>
      <c r="J77" s="162" t="s">
        <v>303</v>
      </c>
      <c r="K77" s="28" t="s">
        <v>20</v>
      </c>
      <c r="L77" s="28" t="s">
        <v>20</v>
      </c>
      <c r="M77" s="53">
        <v>3</v>
      </c>
      <c r="N77" s="119" t="s">
        <v>25</v>
      </c>
      <c r="O77" s="211">
        <v>12220</v>
      </c>
      <c r="P77" s="120">
        <v>0</v>
      </c>
      <c r="Q77" s="120">
        <f t="shared" si="0"/>
        <v>12220</v>
      </c>
      <c r="R77" s="92" t="s">
        <v>21</v>
      </c>
    </row>
    <row r="78" spans="1:18" ht="15.75" customHeight="1">
      <c r="A78" s="34">
        <v>1</v>
      </c>
      <c r="B78" s="93">
        <v>5</v>
      </c>
      <c r="C78" s="27" t="s">
        <v>48</v>
      </c>
      <c r="D78" s="27" t="s">
        <v>54</v>
      </c>
      <c r="E78" s="27" t="s">
        <v>179</v>
      </c>
      <c r="F78" s="53">
        <v>2</v>
      </c>
      <c r="G78" s="28" t="s">
        <v>41</v>
      </c>
      <c r="H78" s="27" t="s">
        <v>42</v>
      </c>
      <c r="I78" s="29" t="s">
        <v>304</v>
      </c>
      <c r="J78" s="162" t="s">
        <v>55</v>
      </c>
      <c r="K78" s="28" t="s">
        <v>20</v>
      </c>
      <c r="L78" s="28" t="s">
        <v>20</v>
      </c>
      <c r="M78" s="53">
        <v>19</v>
      </c>
      <c r="N78" s="119" t="s">
        <v>25</v>
      </c>
      <c r="O78" s="211">
        <v>26584</v>
      </c>
      <c r="P78" s="120">
        <v>0</v>
      </c>
      <c r="Q78" s="120">
        <f t="shared" si="0"/>
        <v>26584</v>
      </c>
      <c r="R78" s="92" t="s">
        <v>21</v>
      </c>
    </row>
    <row r="79" spans="1:18" ht="15.75" customHeight="1">
      <c r="A79" s="34">
        <v>1</v>
      </c>
      <c r="B79" s="93">
        <v>6</v>
      </c>
      <c r="C79" s="27" t="s">
        <v>48</v>
      </c>
      <c r="D79" s="27" t="s">
        <v>0</v>
      </c>
      <c r="E79" s="27" t="s">
        <v>16</v>
      </c>
      <c r="F79" s="53">
        <v>36</v>
      </c>
      <c r="G79" s="28" t="s">
        <v>17</v>
      </c>
      <c r="H79" s="27" t="s">
        <v>18</v>
      </c>
      <c r="I79" s="29" t="s">
        <v>305</v>
      </c>
      <c r="J79" s="162" t="s">
        <v>58</v>
      </c>
      <c r="K79" s="28" t="s">
        <v>22</v>
      </c>
      <c r="L79" s="28" t="s">
        <v>22</v>
      </c>
      <c r="M79" s="53">
        <v>1</v>
      </c>
      <c r="N79" s="119" t="s">
        <v>25</v>
      </c>
      <c r="O79" s="211">
        <v>6094</v>
      </c>
      <c r="P79" s="120">
        <v>0</v>
      </c>
      <c r="Q79" s="120">
        <f t="shared" si="0"/>
        <v>6094</v>
      </c>
      <c r="R79" s="92" t="s">
        <v>21</v>
      </c>
    </row>
    <row r="80" spans="1:18" ht="15.75" customHeight="1">
      <c r="A80" s="34">
        <v>1</v>
      </c>
      <c r="B80" s="93">
        <v>7</v>
      </c>
      <c r="C80" s="27" t="s">
        <v>48</v>
      </c>
      <c r="D80" s="27" t="s">
        <v>0</v>
      </c>
      <c r="E80" s="27" t="s">
        <v>184</v>
      </c>
      <c r="F80" s="53">
        <v>8</v>
      </c>
      <c r="G80" s="28" t="s">
        <v>17</v>
      </c>
      <c r="H80" s="27" t="s">
        <v>18</v>
      </c>
      <c r="I80" s="29" t="s">
        <v>306</v>
      </c>
      <c r="J80" s="162" t="s">
        <v>59</v>
      </c>
      <c r="K80" s="28" t="s">
        <v>22</v>
      </c>
      <c r="L80" s="28" t="s">
        <v>22</v>
      </c>
      <c r="M80" s="53">
        <v>1</v>
      </c>
      <c r="N80" s="119" t="s">
        <v>25</v>
      </c>
      <c r="O80" s="211">
        <v>540</v>
      </c>
      <c r="P80" s="120">
        <v>0</v>
      </c>
      <c r="Q80" s="120">
        <f t="shared" si="0"/>
        <v>540</v>
      </c>
      <c r="R80" s="92" t="s">
        <v>21</v>
      </c>
    </row>
    <row r="81" spans="1:18" ht="15.75" customHeight="1">
      <c r="A81" s="34">
        <v>1</v>
      </c>
      <c r="B81" s="93">
        <v>8</v>
      </c>
      <c r="C81" s="27" t="s">
        <v>48</v>
      </c>
      <c r="D81" s="27" t="s">
        <v>0</v>
      </c>
      <c r="E81" s="27" t="s">
        <v>185</v>
      </c>
      <c r="F81" s="53" t="s">
        <v>60</v>
      </c>
      <c r="G81" s="28" t="s">
        <v>17</v>
      </c>
      <c r="H81" s="27" t="s">
        <v>18</v>
      </c>
      <c r="I81" s="29" t="s">
        <v>307</v>
      </c>
      <c r="J81" s="162" t="s">
        <v>61</v>
      </c>
      <c r="K81" s="28" t="s">
        <v>22</v>
      </c>
      <c r="L81" s="28" t="s">
        <v>22</v>
      </c>
      <c r="M81" s="53">
        <v>3</v>
      </c>
      <c r="N81" s="119" t="s">
        <v>25</v>
      </c>
      <c r="O81" s="211">
        <v>17768</v>
      </c>
      <c r="P81" s="120">
        <v>0</v>
      </c>
      <c r="Q81" s="120">
        <f t="shared" si="0"/>
        <v>17768</v>
      </c>
      <c r="R81" s="92" t="s">
        <v>21</v>
      </c>
    </row>
    <row r="82" spans="1:18" ht="15.75" customHeight="1">
      <c r="A82" s="34">
        <v>1</v>
      </c>
      <c r="B82" s="93">
        <v>9</v>
      </c>
      <c r="C82" s="27" t="s">
        <v>48</v>
      </c>
      <c r="D82" s="27" t="s">
        <v>0</v>
      </c>
      <c r="E82" s="27" t="s">
        <v>186</v>
      </c>
      <c r="F82" s="53">
        <v>17</v>
      </c>
      <c r="G82" s="28" t="s">
        <v>17</v>
      </c>
      <c r="H82" s="27" t="s">
        <v>18</v>
      </c>
      <c r="I82" s="29" t="s">
        <v>308</v>
      </c>
      <c r="J82" s="162" t="s">
        <v>309</v>
      </c>
      <c r="K82" s="28" t="s">
        <v>22</v>
      </c>
      <c r="L82" s="28" t="s">
        <v>22</v>
      </c>
      <c r="M82" s="53">
        <v>1</v>
      </c>
      <c r="N82" s="119" t="s">
        <v>25</v>
      </c>
      <c r="O82" s="211">
        <v>7438</v>
      </c>
      <c r="P82" s="120">
        <v>0</v>
      </c>
      <c r="Q82" s="120">
        <f t="shared" si="0"/>
        <v>7438</v>
      </c>
      <c r="R82" s="92" t="s">
        <v>21</v>
      </c>
    </row>
    <row r="83" spans="1:18" ht="15.75" customHeight="1">
      <c r="A83" s="34">
        <v>1</v>
      </c>
      <c r="B83" s="93">
        <v>10</v>
      </c>
      <c r="C83" s="27" t="s">
        <v>48</v>
      </c>
      <c r="D83" s="27" t="s">
        <v>0</v>
      </c>
      <c r="E83" s="27" t="s">
        <v>186</v>
      </c>
      <c r="F83" s="53">
        <v>37</v>
      </c>
      <c r="G83" s="28" t="s">
        <v>17</v>
      </c>
      <c r="H83" s="27" t="s">
        <v>18</v>
      </c>
      <c r="I83" s="29" t="s">
        <v>310</v>
      </c>
      <c r="J83" s="162" t="s">
        <v>62</v>
      </c>
      <c r="K83" s="28" t="s">
        <v>22</v>
      </c>
      <c r="L83" s="28" t="s">
        <v>22</v>
      </c>
      <c r="M83" s="53">
        <v>6</v>
      </c>
      <c r="N83" s="119" t="s">
        <v>25</v>
      </c>
      <c r="O83" s="211">
        <v>5234</v>
      </c>
      <c r="P83" s="120">
        <v>0</v>
      </c>
      <c r="Q83" s="120">
        <f t="shared" si="0"/>
        <v>5234</v>
      </c>
      <c r="R83" s="92" t="s">
        <v>21</v>
      </c>
    </row>
    <row r="84" spans="1:18" ht="15.75" customHeight="1">
      <c r="A84" s="34">
        <v>1</v>
      </c>
      <c r="B84" s="93">
        <v>11</v>
      </c>
      <c r="C84" s="27" t="s">
        <v>48</v>
      </c>
      <c r="D84" s="27" t="s">
        <v>0</v>
      </c>
      <c r="E84" s="27" t="s">
        <v>51</v>
      </c>
      <c r="F84" s="53" t="s">
        <v>63</v>
      </c>
      <c r="G84" s="28" t="s">
        <v>17</v>
      </c>
      <c r="H84" s="27" t="s">
        <v>18</v>
      </c>
      <c r="I84" s="29" t="s">
        <v>311</v>
      </c>
      <c r="J84" s="162" t="s">
        <v>64</v>
      </c>
      <c r="K84" s="28" t="s">
        <v>22</v>
      </c>
      <c r="L84" s="28" t="s">
        <v>22</v>
      </c>
      <c r="M84" s="53">
        <v>1</v>
      </c>
      <c r="N84" s="119" t="s">
        <v>25</v>
      </c>
      <c r="O84" s="211">
        <v>428</v>
      </c>
      <c r="P84" s="120">
        <v>0</v>
      </c>
      <c r="Q84" s="120">
        <f t="shared" si="0"/>
        <v>428</v>
      </c>
      <c r="R84" s="92" t="s">
        <v>21</v>
      </c>
    </row>
    <row r="85" spans="1:18" ht="15.75" customHeight="1">
      <c r="A85" s="34">
        <v>1</v>
      </c>
      <c r="B85" s="93">
        <v>12</v>
      </c>
      <c r="C85" s="27" t="s">
        <v>48</v>
      </c>
      <c r="D85" s="27" t="s">
        <v>0</v>
      </c>
      <c r="E85" s="27" t="s">
        <v>51</v>
      </c>
      <c r="F85" s="53">
        <v>5</v>
      </c>
      <c r="G85" s="28" t="s">
        <v>17</v>
      </c>
      <c r="H85" s="27" t="s">
        <v>18</v>
      </c>
      <c r="I85" s="29" t="s">
        <v>312</v>
      </c>
      <c r="J85" s="162" t="s">
        <v>313</v>
      </c>
      <c r="K85" s="28" t="s">
        <v>22</v>
      </c>
      <c r="L85" s="28" t="s">
        <v>22</v>
      </c>
      <c r="M85" s="53">
        <v>1</v>
      </c>
      <c r="N85" s="119" t="s">
        <v>25</v>
      </c>
      <c r="O85" s="211">
        <v>1022</v>
      </c>
      <c r="P85" s="120">
        <v>0</v>
      </c>
      <c r="Q85" s="120">
        <f t="shared" si="0"/>
        <v>1022</v>
      </c>
      <c r="R85" s="92" t="s">
        <v>21</v>
      </c>
    </row>
    <row r="86" spans="1:18" ht="15.75" customHeight="1">
      <c r="A86" s="34">
        <v>1</v>
      </c>
      <c r="B86" s="93">
        <v>13</v>
      </c>
      <c r="C86" s="27" t="s">
        <v>48</v>
      </c>
      <c r="D86" s="27" t="s">
        <v>0</v>
      </c>
      <c r="E86" s="27" t="s">
        <v>187</v>
      </c>
      <c r="F86" s="53">
        <v>1</v>
      </c>
      <c r="G86" s="28" t="s">
        <v>17</v>
      </c>
      <c r="H86" s="27" t="s">
        <v>18</v>
      </c>
      <c r="I86" s="29" t="s">
        <v>314</v>
      </c>
      <c r="J86" s="162" t="s">
        <v>65</v>
      </c>
      <c r="K86" s="28" t="s">
        <v>22</v>
      </c>
      <c r="L86" s="28" t="s">
        <v>22</v>
      </c>
      <c r="M86" s="53">
        <v>1</v>
      </c>
      <c r="N86" s="119" t="s">
        <v>25</v>
      </c>
      <c r="O86" s="211">
        <v>11098</v>
      </c>
      <c r="P86" s="120">
        <v>0</v>
      </c>
      <c r="Q86" s="120">
        <f t="shared" si="0"/>
        <v>11098</v>
      </c>
      <c r="R86" s="92" t="s">
        <v>21</v>
      </c>
    </row>
    <row r="87" spans="1:18" ht="15.75" customHeight="1">
      <c r="A87" s="34">
        <v>1</v>
      </c>
      <c r="B87" s="93">
        <v>14</v>
      </c>
      <c r="C87" s="27" t="s">
        <v>48</v>
      </c>
      <c r="D87" s="27" t="s">
        <v>0</v>
      </c>
      <c r="E87" s="27" t="s">
        <v>182</v>
      </c>
      <c r="F87" s="53">
        <v>15</v>
      </c>
      <c r="G87" s="28" t="s">
        <v>17</v>
      </c>
      <c r="H87" s="27" t="s">
        <v>18</v>
      </c>
      <c r="I87" s="29" t="s">
        <v>315</v>
      </c>
      <c r="J87" s="162" t="s">
        <v>66</v>
      </c>
      <c r="K87" s="28" t="s">
        <v>22</v>
      </c>
      <c r="L87" s="28" t="s">
        <v>22</v>
      </c>
      <c r="M87" s="53">
        <v>2</v>
      </c>
      <c r="N87" s="119" t="s">
        <v>25</v>
      </c>
      <c r="O87" s="211">
        <v>600</v>
      </c>
      <c r="P87" s="120">
        <v>0</v>
      </c>
      <c r="Q87" s="120">
        <f t="shared" si="0"/>
        <v>600</v>
      </c>
      <c r="R87" s="92" t="s">
        <v>21</v>
      </c>
    </row>
    <row r="88" spans="1:18" ht="15.75" customHeight="1">
      <c r="A88" s="34">
        <v>1</v>
      </c>
      <c r="B88" s="93">
        <v>15</v>
      </c>
      <c r="C88" s="27" t="s">
        <v>48</v>
      </c>
      <c r="D88" s="27" t="s">
        <v>0</v>
      </c>
      <c r="E88" s="27" t="s">
        <v>182</v>
      </c>
      <c r="F88" s="53">
        <v>45</v>
      </c>
      <c r="G88" s="28" t="s">
        <v>17</v>
      </c>
      <c r="H88" s="27" t="s">
        <v>18</v>
      </c>
      <c r="I88" s="29" t="s">
        <v>316</v>
      </c>
      <c r="J88" s="162" t="s">
        <v>67</v>
      </c>
      <c r="K88" s="28" t="s">
        <v>22</v>
      </c>
      <c r="L88" s="28" t="s">
        <v>22</v>
      </c>
      <c r="M88" s="53">
        <v>1</v>
      </c>
      <c r="N88" s="119" t="s">
        <v>25</v>
      </c>
      <c r="O88" s="211">
        <v>6096</v>
      </c>
      <c r="P88" s="120">
        <v>0</v>
      </c>
      <c r="Q88" s="120">
        <f aca="true" t="shared" si="2" ref="Q88:Q115">O88+P88</f>
        <v>6096</v>
      </c>
      <c r="R88" s="92" t="s">
        <v>21</v>
      </c>
    </row>
    <row r="89" spans="1:18" ht="15.75" customHeight="1">
      <c r="A89" s="34">
        <v>1</v>
      </c>
      <c r="B89" s="93">
        <v>16</v>
      </c>
      <c r="C89" s="27" t="s">
        <v>48</v>
      </c>
      <c r="D89" s="27" t="s">
        <v>0</v>
      </c>
      <c r="E89" s="27" t="s">
        <v>180</v>
      </c>
      <c r="F89" s="53">
        <v>20</v>
      </c>
      <c r="G89" s="28" t="s">
        <v>17</v>
      </c>
      <c r="H89" s="27" t="s">
        <v>18</v>
      </c>
      <c r="I89" s="29" t="s">
        <v>317</v>
      </c>
      <c r="J89" s="162" t="s">
        <v>68</v>
      </c>
      <c r="K89" s="28" t="s">
        <v>22</v>
      </c>
      <c r="L89" s="28" t="s">
        <v>22</v>
      </c>
      <c r="M89" s="53">
        <v>1</v>
      </c>
      <c r="N89" s="119" t="s">
        <v>25</v>
      </c>
      <c r="O89" s="211">
        <v>4210</v>
      </c>
      <c r="P89" s="120">
        <v>0</v>
      </c>
      <c r="Q89" s="120">
        <f t="shared" si="2"/>
        <v>4210</v>
      </c>
      <c r="R89" s="92" t="s">
        <v>21</v>
      </c>
    </row>
    <row r="90" spans="1:18" ht="15.75" customHeight="1">
      <c r="A90" s="34">
        <v>1</v>
      </c>
      <c r="B90" s="93">
        <v>17</v>
      </c>
      <c r="C90" s="27" t="s">
        <v>48</v>
      </c>
      <c r="D90" s="27" t="s">
        <v>0</v>
      </c>
      <c r="E90" s="27" t="s">
        <v>188</v>
      </c>
      <c r="F90" s="53">
        <v>11</v>
      </c>
      <c r="G90" s="28" t="s">
        <v>17</v>
      </c>
      <c r="H90" s="27" t="s">
        <v>18</v>
      </c>
      <c r="I90" s="29" t="s">
        <v>318</v>
      </c>
      <c r="J90" s="162" t="s">
        <v>69</v>
      </c>
      <c r="K90" s="28" t="s">
        <v>22</v>
      </c>
      <c r="L90" s="28" t="s">
        <v>22</v>
      </c>
      <c r="M90" s="53">
        <v>1</v>
      </c>
      <c r="N90" s="119" t="s">
        <v>25</v>
      </c>
      <c r="O90" s="211">
        <v>1004</v>
      </c>
      <c r="P90" s="120">
        <v>0</v>
      </c>
      <c r="Q90" s="120">
        <f t="shared" si="2"/>
        <v>1004</v>
      </c>
      <c r="R90" s="92" t="s">
        <v>21</v>
      </c>
    </row>
    <row r="91" spans="1:18" ht="15.75" customHeight="1">
      <c r="A91" s="34">
        <v>1</v>
      </c>
      <c r="B91" s="93">
        <v>18</v>
      </c>
      <c r="C91" s="27" t="s">
        <v>48</v>
      </c>
      <c r="D91" s="27" t="s">
        <v>0</v>
      </c>
      <c r="E91" s="27" t="s">
        <v>188</v>
      </c>
      <c r="F91" s="53">
        <v>16</v>
      </c>
      <c r="G91" s="28" t="s">
        <v>17</v>
      </c>
      <c r="H91" s="27" t="s">
        <v>18</v>
      </c>
      <c r="I91" s="29" t="s">
        <v>319</v>
      </c>
      <c r="J91" s="162" t="s">
        <v>320</v>
      </c>
      <c r="K91" s="28" t="s">
        <v>22</v>
      </c>
      <c r="L91" s="28" t="s">
        <v>22</v>
      </c>
      <c r="M91" s="53">
        <v>1</v>
      </c>
      <c r="N91" s="119" t="s">
        <v>25</v>
      </c>
      <c r="O91" s="211">
        <v>2562</v>
      </c>
      <c r="P91" s="120">
        <v>0</v>
      </c>
      <c r="Q91" s="120">
        <f t="shared" si="2"/>
        <v>2562</v>
      </c>
      <c r="R91" s="92" t="s">
        <v>21</v>
      </c>
    </row>
    <row r="92" spans="1:18" ht="15.75" customHeight="1">
      <c r="A92" s="34">
        <v>1</v>
      </c>
      <c r="B92" s="93">
        <v>19</v>
      </c>
      <c r="C92" s="27" t="s">
        <v>48</v>
      </c>
      <c r="D92" s="27" t="s">
        <v>0</v>
      </c>
      <c r="E92" s="27" t="s">
        <v>189</v>
      </c>
      <c r="F92" s="53" t="s">
        <v>70</v>
      </c>
      <c r="G92" s="28" t="s">
        <v>17</v>
      </c>
      <c r="H92" s="27" t="s">
        <v>18</v>
      </c>
      <c r="I92" s="29" t="s">
        <v>321</v>
      </c>
      <c r="J92" s="162" t="s">
        <v>71</v>
      </c>
      <c r="K92" s="28" t="s">
        <v>22</v>
      </c>
      <c r="L92" s="28" t="s">
        <v>22</v>
      </c>
      <c r="M92" s="53">
        <v>10</v>
      </c>
      <c r="N92" s="119" t="s">
        <v>25</v>
      </c>
      <c r="O92" s="211">
        <v>11968</v>
      </c>
      <c r="P92" s="120">
        <v>0</v>
      </c>
      <c r="Q92" s="120">
        <f t="shared" si="2"/>
        <v>11968</v>
      </c>
      <c r="R92" s="92" t="s">
        <v>21</v>
      </c>
    </row>
    <row r="93" spans="1:18" ht="15.75" customHeight="1">
      <c r="A93" s="34">
        <v>1</v>
      </c>
      <c r="B93" s="93">
        <v>20</v>
      </c>
      <c r="C93" s="27" t="s">
        <v>48</v>
      </c>
      <c r="D93" s="27" t="s">
        <v>0</v>
      </c>
      <c r="E93" s="27" t="s">
        <v>187</v>
      </c>
      <c r="F93" s="53" t="s">
        <v>72</v>
      </c>
      <c r="G93" s="28" t="s">
        <v>17</v>
      </c>
      <c r="H93" s="27" t="s">
        <v>18</v>
      </c>
      <c r="I93" s="29" t="s">
        <v>322</v>
      </c>
      <c r="J93" s="162" t="s">
        <v>301</v>
      </c>
      <c r="K93" s="28" t="s">
        <v>22</v>
      </c>
      <c r="L93" s="28" t="s">
        <v>22</v>
      </c>
      <c r="M93" s="53">
        <v>5</v>
      </c>
      <c r="N93" s="119" t="s">
        <v>25</v>
      </c>
      <c r="O93" s="211">
        <v>22380</v>
      </c>
      <c r="P93" s="120">
        <v>0</v>
      </c>
      <c r="Q93" s="120">
        <f t="shared" si="2"/>
        <v>22380</v>
      </c>
      <c r="R93" s="92" t="s">
        <v>21</v>
      </c>
    </row>
    <row r="94" spans="1:18" ht="15.75" customHeight="1">
      <c r="A94" s="34">
        <v>1</v>
      </c>
      <c r="B94" s="93">
        <v>21</v>
      </c>
      <c r="C94" s="27" t="s">
        <v>48</v>
      </c>
      <c r="D94" s="27" t="s">
        <v>0</v>
      </c>
      <c r="E94" s="27" t="s">
        <v>187</v>
      </c>
      <c r="F94" s="53">
        <v>10</v>
      </c>
      <c r="G94" s="28" t="s">
        <v>17</v>
      </c>
      <c r="H94" s="27" t="s">
        <v>18</v>
      </c>
      <c r="I94" s="29" t="s">
        <v>323</v>
      </c>
      <c r="J94" s="162" t="s">
        <v>73</v>
      </c>
      <c r="K94" s="28" t="s">
        <v>22</v>
      </c>
      <c r="L94" s="28" t="s">
        <v>22</v>
      </c>
      <c r="M94" s="53">
        <v>1</v>
      </c>
      <c r="N94" s="119" t="s">
        <v>25</v>
      </c>
      <c r="O94" s="211">
        <v>612</v>
      </c>
      <c r="P94" s="120">
        <v>0</v>
      </c>
      <c r="Q94" s="120">
        <f t="shared" si="2"/>
        <v>612</v>
      </c>
      <c r="R94" s="92" t="s">
        <v>21</v>
      </c>
    </row>
    <row r="95" spans="1:18" ht="15.75" customHeight="1">
      <c r="A95" s="34">
        <v>1</v>
      </c>
      <c r="B95" s="93">
        <v>22</v>
      </c>
      <c r="C95" s="27" t="s">
        <v>48</v>
      </c>
      <c r="D95" s="27" t="s">
        <v>0</v>
      </c>
      <c r="E95" s="27" t="s">
        <v>190</v>
      </c>
      <c r="F95" s="53">
        <v>1</v>
      </c>
      <c r="G95" s="28" t="s">
        <v>17</v>
      </c>
      <c r="H95" s="27" t="s">
        <v>18</v>
      </c>
      <c r="I95" s="29" t="s">
        <v>324</v>
      </c>
      <c r="J95" s="162" t="s">
        <v>74</v>
      </c>
      <c r="K95" s="28" t="s">
        <v>22</v>
      </c>
      <c r="L95" s="28" t="s">
        <v>22</v>
      </c>
      <c r="M95" s="53">
        <v>1</v>
      </c>
      <c r="N95" s="119" t="s">
        <v>25</v>
      </c>
      <c r="O95" s="211">
        <v>934</v>
      </c>
      <c r="P95" s="120">
        <v>0</v>
      </c>
      <c r="Q95" s="120">
        <f t="shared" si="2"/>
        <v>934</v>
      </c>
      <c r="R95" s="92" t="s">
        <v>21</v>
      </c>
    </row>
    <row r="96" spans="1:18" ht="15.75" customHeight="1">
      <c r="A96" s="34">
        <v>1</v>
      </c>
      <c r="B96" s="93">
        <v>24</v>
      </c>
      <c r="C96" s="27" t="s">
        <v>48</v>
      </c>
      <c r="D96" s="27" t="s">
        <v>0</v>
      </c>
      <c r="E96" s="27" t="s">
        <v>191</v>
      </c>
      <c r="F96" s="53">
        <v>2</v>
      </c>
      <c r="G96" s="28" t="s">
        <v>50</v>
      </c>
      <c r="H96" s="27" t="s">
        <v>75</v>
      </c>
      <c r="I96" s="29" t="s">
        <v>325</v>
      </c>
      <c r="J96" s="162" t="s">
        <v>76</v>
      </c>
      <c r="K96" s="28" t="s">
        <v>22</v>
      </c>
      <c r="L96" s="28" t="s">
        <v>22</v>
      </c>
      <c r="M96" s="53">
        <v>2</v>
      </c>
      <c r="N96" s="119" t="s">
        <v>25</v>
      </c>
      <c r="O96" s="211">
        <v>1916</v>
      </c>
      <c r="P96" s="120">
        <v>0</v>
      </c>
      <c r="Q96" s="120">
        <f t="shared" si="2"/>
        <v>1916</v>
      </c>
      <c r="R96" s="92" t="s">
        <v>21</v>
      </c>
    </row>
    <row r="97" spans="1:18" ht="15.75" customHeight="1">
      <c r="A97" s="34">
        <v>1</v>
      </c>
      <c r="B97" s="93">
        <v>25</v>
      </c>
      <c r="C97" s="27" t="s">
        <v>48</v>
      </c>
      <c r="D97" s="27" t="s">
        <v>0</v>
      </c>
      <c r="E97" s="27" t="s">
        <v>192</v>
      </c>
      <c r="F97" s="53" t="s">
        <v>77</v>
      </c>
      <c r="G97" s="28" t="s">
        <v>17</v>
      </c>
      <c r="H97" s="27" t="s">
        <v>18</v>
      </c>
      <c r="I97" s="29" t="s">
        <v>326</v>
      </c>
      <c r="J97" s="162" t="s">
        <v>78</v>
      </c>
      <c r="K97" s="28" t="s">
        <v>22</v>
      </c>
      <c r="L97" s="28" t="s">
        <v>22</v>
      </c>
      <c r="M97" s="53">
        <v>5</v>
      </c>
      <c r="N97" s="119" t="s">
        <v>25</v>
      </c>
      <c r="O97" s="211">
        <v>8388</v>
      </c>
      <c r="P97" s="120">
        <v>0</v>
      </c>
      <c r="Q97" s="120">
        <f t="shared" si="2"/>
        <v>8388</v>
      </c>
      <c r="R97" s="92" t="s">
        <v>21</v>
      </c>
    </row>
    <row r="98" spans="1:18" ht="15.75" customHeight="1">
      <c r="A98" s="34">
        <v>1</v>
      </c>
      <c r="B98" s="93">
        <v>26</v>
      </c>
      <c r="C98" s="27" t="s">
        <v>48</v>
      </c>
      <c r="D98" s="27" t="s">
        <v>0</v>
      </c>
      <c r="E98" s="27" t="s">
        <v>192</v>
      </c>
      <c r="F98" s="53">
        <v>2</v>
      </c>
      <c r="G98" s="28" t="s">
        <v>17</v>
      </c>
      <c r="H98" s="27" t="s">
        <v>18</v>
      </c>
      <c r="I98" s="29" t="s">
        <v>327</v>
      </c>
      <c r="J98" s="162" t="s">
        <v>328</v>
      </c>
      <c r="K98" s="28" t="s">
        <v>22</v>
      </c>
      <c r="L98" s="28" t="s">
        <v>22</v>
      </c>
      <c r="M98" s="53">
        <v>1</v>
      </c>
      <c r="N98" s="119" t="s">
        <v>25</v>
      </c>
      <c r="O98" s="211">
        <v>2956</v>
      </c>
      <c r="P98" s="120">
        <v>0</v>
      </c>
      <c r="Q98" s="120">
        <f t="shared" si="2"/>
        <v>2956</v>
      </c>
      <c r="R98" s="92" t="s">
        <v>21</v>
      </c>
    </row>
    <row r="99" spans="1:18" ht="15.75" customHeight="1">
      <c r="A99" s="34">
        <v>1</v>
      </c>
      <c r="B99" s="93">
        <v>27</v>
      </c>
      <c r="C99" s="27" t="s">
        <v>48</v>
      </c>
      <c r="D99" s="27" t="s">
        <v>0</v>
      </c>
      <c r="E99" s="27" t="s">
        <v>193</v>
      </c>
      <c r="F99" s="53">
        <v>25</v>
      </c>
      <c r="G99" s="28" t="s">
        <v>50</v>
      </c>
      <c r="H99" s="27" t="s">
        <v>18</v>
      </c>
      <c r="I99" s="29" t="s">
        <v>329</v>
      </c>
      <c r="J99" s="162" t="s">
        <v>79</v>
      </c>
      <c r="K99" s="28" t="s">
        <v>22</v>
      </c>
      <c r="L99" s="28" t="s">
        <v>22</v>
      </c>
      <c r="M99" s="53">
        <v>1</v>
      </c>
      <c r="N99" s="119" t="s">
        <v>25</v>
      </c>
      <c r="O99" s="211">
        <v>1344</v>
      </c>
      <c r="P99" s="120">
        <v>0</v>
      </c>
      <c r="Q99" s="120">
        <f t="shared" si="2"/>
        <v>1344</v>
      </c>
      <c r="R99" s="92" t="s">
        <v>21</v>
      </c>
    </row>
    <row r="100" spans="1:18" ht="15.75" customHeight="1">
      <c r="A100" s="34">
        <v>1</v>
      </c>
      <c r="B100" s="93">
        <v>28</v>
      </c>
      <c r="C100" s="27" t="s">
        <v>48</v>
      </c>
      <c r="D100" s="27" t="s">
        <v>0</v>
      </c>
      <c r="E100" s="27" t="s">
        <v>242</v>
      </c>
      <c r="F100" s="53">
        <v>12</v>
      </c>
      <c r="G100" s="28" t="s">
        <v>17</v>
      </c>
      <c r="H100" s="27" t="s">
        <v>18</v>
      </c>
      <c r="I100" s="29" t="s">
        <v>330</v>
      </c>
      <c r="J100" s="162" t="s">
        <v>81</v>
      </c>
      <c r="K100" s="28" t="s">
        <v>22</v>
      </c>
      <c r="L100" s="28" t="s">
        <v>22</v>
      </c>
      <c r="M100" s="53">
        <v>1</v>
      </c>
      <c r="N100" s="119" t="s">
        <v>25</v>
      </c>
      <c r="O100" s="211">
        <v>1222</v>
      </c>
      <c r="P100" s="120">
        <v>0</v>
      </c>
      <c r="Q100" s="120">
        <f t="shared" si="2"/>
        <v>1222</v>
      </c>
      <c r="R100" s="92" t="s">
        <v>21</v>
      </c>
    </row>
    <row r="101" spans="1:18" ht="15.75" customHeight="1">
      <c r="A101" s="34">
        <v>1</v>
      </c>
      <c r="B101" s="93">
        <v>29</v>
      </c>
      <c r="C101" s="27" t="s">
        <v>48</v>
      </c>
      <c r="D101" s="27" t="s">
        <v>0</v>
      </c>
      <c r="E101" s="27" t="s">
        <v>195</v>
      </c>
      <c r="F101" s="53">
        <v>45</v>
      </c>
      <c r="G101" s="28" t="s">
        <v>17</v>
      </c>
      <c r="H101" s="27" t="s">
        <v>18</v>
      </c>
      <c r="I101" s="29" t="s">
        <v>331</v>
      </c>
      <c r="J101" s="162" t="s">
        <v>82</v>
      </c>
      <c r="K101" s="28" t="s">
        <v>22</v>
      </c>
      <c r="L101" s="28" t="s">
        <v>22</v>
      </c>
      <c r="M101" s="53">
        <v>1</v>
      </c>
      <c r="N101" s="119" t="s">
        <v>25</v>
      </c>
      <c r="O101" s="211">
        <v>486</v>
      </c>
      <c r="P101" s="120">
        <v>0</v>
      </c>
      <c r="Q101" s="120">
        <f t="shared" si="2"/>
        <v>486</v>
      </c>
      <c r="R101" s="92" t="s">
        <v>21</v>
      </c>
    </row>
    <row r="102" spans="1:18" ht="15.75" customHeight="1">
      <c r="A102" s="34">
        <v>1</v>
      </c>
      <c r="B102" s="93">
        <v>30</v>
      </c>
      <c r="C102" s="27" t="s">
        <v>48</v>
      </c>
      <c r="D102" s="27" t="s">
        <v>0</v>
      </c>
      <c r="E102" s="27" t="s">
        <v>196</v>
      </c>
      <c r="F102" s="53" t="s">
        <v>83</v>
      </c>
      <c r="G102" s="28" t="s">
        <v>17</v>
      </c>
      <c r="H102" s="27" t="s">
        <v>18</v>
      </c>
      <c r="I102" s="29" t="s">
        <v>332</v>
      </c>
      <c r="J102" s="162" t="s">
        <v>333</v>
      </c>
      <c r="K102" s="28" t="s">
        <v>22</v>
      </c>
      <c r="L102" s="28" t="s">
        <v>22</v>
      </c>
      <c r="M102" s="53">
        <v>2</v>
      </c>
      <c r="N102" s="119" t="s">
        <v>25</v>
      </c>
      <c r="O102" s="211">
        <v>776</v>
      </c>
      <c r="P102" s="120">
        <v>0</v>
      </c>
      <c r="Q102" s="120">
        <f t="shared" si="2"/>
        <v>776</v>
      </c>
      <c r="R102" s="92" t="s">
        <v>21</v>
      </c>
    </row>
    <row r="103" spans="1:18" ht="15.75" customHeight="1">
      <c r="A103" s="34">
        <v>1</v>
      </c>
      <c r="B103" s="93">
        <v>31</v>
      </c>
      <c r="C103" s="27" t="s">
        <v>48</v>
      </c>
      <c r="D103" s="27" t="s">
        <v>0</v>
      </c>
      <c r="E103" s="27" t="s">
        <v>196</v>
      </c>
      <c r="F103" s="53" t="s">
        <v>88</v>
      </c>
      <c r="G103" s="28" t="s">
        <v>17</v>
      </c>
      <c r="H103" s="27" t="s">
        <v>18</v>
      </c>
      <c r="I103" s="29" t="s">
        <v>334</v>
      </c>
      <c r="J103" s="162" t="s">
        <v>89</v>
      </c>
      <c r="K103" s="28" t="s">
        <v>22</v>
      </c>
      <c r="L103" s="28" t="s">
        <v>22</v>
      </c>
      <c r="M103" s="53">
        <v>1</v>
      </c>
      <c r="N103" s="119" t="s">
        <v>25</v>
      </c>
      <c r="O103" s="211">
        <v>1036</v>
      </c>
      <c r="P103" s="120">
        <v>0</v>
      </c>
      <c r="Q103" s="120">
        <f t="shared" si="2"/>
        <v>1036</v>
      </c>
      <c r="R103" s="92" t="s">
        <v>21</v>
      </c>
    </row>
    <row r="104" spans="1:18" ht="15.75" customHeight="1">
      <c r="A104" s="34">
        <v>1</v>
      </c>
      <c r="B104" s="93">
        <v>32</v>
      </c>
      <c r="C104" s="27" t="s">
        <v>48</v>
      </c>
      <c r="D104" s="27" t="s">
        <v>0</v>
      </c>
      <c r="E104" s="27" t="s">
        <v>196</v>
      </c>
      <c r="F104" s="53" t="s">
        <v>84</v>
      </c>
      <c r="G104" s="28" t="s">
        <v>17</v>
      </c>
      <c r="H104" s="27" t="s">
        <v>18</v>
      </c>
      <c r="I104" s="29" t="s">
        <v>335</v>
      </c>
      <c r="J104" s="162" t="s">
        <v>336</v>
      </c>
      <c r="K104" s="28" t="s">
        <v>22</v>
      </c>
      <c r="L104" s="28" t="s">
        <v>22</v>
      </c>
      <c r="M104" s="53">
        <v>1</v>
      </c>
      <c r="N104" s="119" t="s">
        <v>25</v>
      </c>
      <c r="O104" s="211">
        <v>1836</v>
      </c>
      <c r="P104" s="120">
        <v>0</v>
      </c>
      <c r="Q104" s="120">
        <f t="shared" si="2"/>
        <v>1836</v>
      </c>
      <c r="R104" s="92" t="s">
        <v>21</v>
      </c>
    </row>
    <row r="105" spans="1:18" ht="15.75" customHeight="1">
      <c r="A105" s="34">
        <v>1</v>
      </c>
      <c r="B105" s="93">
        <v>33</v>
      </c>
      <c r="C105" s="27" t="s">
        <v>48</v>
      </c>
      <c r="D105" s="27" t="s">
        <v>0</v>
      </c>
      <c r="E105" s="27" t="s">
        <v>196</v>
      </c>
      <c r="F105" s="53" t="s">
        <v>85</v>
      </c>
      <c r="G105" s="28" t="s">
        <v>17</v>
      </c>
      <c r="H105" s="27" t="s">
        <v>18</v>
      </c>
      <c r="I105" s="29" t="s">
        <v>337</v>
      </c>
      <c r="J105" s="162" t="s">
        <v>86</v>
      </c>
      <c r="K105" s="28" t="s">
        <v>22</v>
      </c>
      <c r="L105" s="28" t="s">
        <v>22</v>
      </c>
      <c r="M105" s="53">
        <v>2</v>
      </c>
      <c r="N105" s="119" t="s">
        <v>25</v>
      </c>
      <c r="O105" s="211">
        <v>1272</v>
      </c>
      <c r="P105" s="120">
        <v>0</v>
      </c>
      <c r="Q105" s="120">
        <f t="shared" si="2"/>
        <v>1272</v>
      </c>
      <c r="R105" s="92" t="s">
        <v>21</v>
      </c>
    </row>
    <row r="106" spans="1:18" ht="15.75" customHeight="1">
      <c r="A106" s="34">
        <v>1</v>
      </c>
      <c r="B106" s="93">
        <v>34</v>
      </c>
      <c r="C106" s="27" t="s">
        <v>48</v>
      </c>
      <c r="D106" s="27" t="s">
        <v>0</v>
      </c>
      <c r="E106" s="27" t="s">
        <v>196</v>
      </c>
      <c r="F106" s="53" t="s">
        <v>90</v>
      </c>
      <c r="G106" s="28" t="s">
        <v>17</v>
      </c>
      <c r="H106" s="27" t="s">
        <v>18</v>
      </c>
      <c r="I106" s="29" t="s">
        <v>338</v>
      </c>
      <c r="J106" s="162" t="s">
        <v>301</v>
      </c>
      <c r="K106" s="28" t="s">
        <v>22</v>
      </c>
      <c r="L106" s="28" t="s">
        <v>22</v>
      </c>
      <c r="M106" s="53">
        <v>1</v>
      </c>
      <c r="N106" s="119" t="s">
        <v>25</v>
      </c>
      <c r="O106" s="211">
        <v>826</v>
      </c>
      <c r="P106" s="120">
        <v>0</v>
      </c>
      <c r="Q106" s="120">
        <f t="shared" si="2"/>
        <v>826</v>
      </c>
      <c r="R106" s="92" t="s">
        <v>21</v>
      </c>
    </row>
    <row r="107" spans="1:18" ht="15.75" customHeight="1">
      <c r="A107" s="34">
        <v>1</v>
      </c>
      <c r="B107" s="93">
        <v>35</v>
      </c>
      <c r="C107" s="27" t="s">
        <v>48</v>
      </c>
      <c r="D107" s="27" t="s">
        <v>0</v>
      </c>
      <c r="E107" s="27" t="s">
        <v>196</v>
      </c>
      <c r="F107" s="53" t="s">
        <v>243</v>
      </c>
      <c r="G107" s="28" t="s">
        <v>17</v>
      </c>
      <c r="H107" s="27" t="s">
        <v>18</v>
      </c>
      <c r="I107" s="29" t="s">
        <v>339</v>
      </c>
      <c r="J107" s="162" t="s">
        <v>340</v>
      </c>
      <c r="K107" s="28" t="s">
        <v>22</v>
      </c>
      <c r="L107" s="28" t="s">
        <v>22</v>
      </c>
      <c r="M107" s="53">
        <v>1</v>
      </c>
      <c r="N107" s="119" t="s">
        <v>25</v>
      </c>
      <c r="O107" s="211">
        <v>826</v>
      </c>
      <c r="P107" s="120">
        <v>0</v>
      </c>
      <c r="Q107" s="120">
        <f t="shared" si="2"/>
        <v>826</v>
      </c>
      <c r="R107" s="92" t="s">
        <v>21</v>
      </c>
    </row>
    <row r="108" spans="1:18" ht="15.75" customHeight="1">
      <c r="A108" s="34">
        <v>1</v>
      </c>
      <c r="B108" s="93">
        <v>36</v>
      </c>
      <c r="C108" s="27" t="s">
        <v>48</v>
      </c>
      <c r="D108" s="27" t="s">
        <v>0</v>
      </c>
      <c r="E108" s="27" t="s">
        <v>196</v>
      </c>
      <c r="F108" s="53">
        <v>6</v>
      </c>
      <c r="G108" s="28" t="s">
        <v>17</v>
      </c>
      <c r="H108" s="27" t="s">
        <v>18</v>
      </c>
      <c r="I108" s="29" t="s">
        <v>341</v>
      </c>
      <c r="J108" s="162" t="s">
        <v>87</v>
      </c>
      <c r="K108" s="28" t="s">
        <v>22</v>
      </c>
      <c r="L108" s="28" t="s">
        <v>22</v>
      </c>
      <c r="M108" s="53">
        <v>12</v>
      </c>
      <c r="N108" s="119" t="s">
        <v>25</v>
      </c>
      <c r="O108" s="211">
        <v>13448</v>
      </c>
      <c r="P108" s="120">
        <v>0</v>
      </c>
      <c r="Q108" s="120">
        <f t="shared" si="2"/>
        <v>13448</v>
      </c>
      <c r="R108" s="92" t="s">
        <v>21</v>
      </c>
    </row>
    <row r="109" spans="1:18" ht="15.75" customHeight="1">
      <c r="A109" s="34">
        <v>1</v>
      </c>
      <c r="B109" s="93">
        <v>37</v>
      </c>
      <c r="C109" s="27" t="s">
        <v>48</v>
      </c>
      <c r="D109" s="27" t="s">
        <v>0</v>
      </c>
      <c r="E109" s="27" t="s">
        <v>196</v>
      </c>
      <c r="F109" s="53" t="s">
        <v>342</v>
      </c>
      <c r="G109" s="28" t="s">
        <v>17</v>
      </c>
      <c r="H109" s="27" t="s">
        <v>18</v>
      </c>
      <c r="I109" s="29" t="s">
        <v>345</v>
      </c>
      <c r="J109" s="162" t="s">
        <v>91</v>
      </c>
      <c r="K109" s="28" t="s">
        <v>22</v>
      </c>
      <c r="L109" s="28" t="s">
        <v>22</v>
      </c>
      <c r="M109" s="53">
        <v>10</v>
      </c>
      <c r="N109" s="119" t="s">
        <v>25</v>
      </c>
      <c r="O109" s="211">
        <v>2452</v>
      </c>
      <c r="P109" s="120">
        <v>0</v>
      </c>
      <c r="Q109" s="120">
        <f t="shared" si="2"/>
        <v>2452</v>
      </c>
      <c r="R109" s="92" t="s">
        <v>21</v>
      </c>
    </row>
    <row r="110" spans="1:18" ht="15.75" customHeight="1">
      <c r="A110" s="34">
        <v>1</v>
      </c>
      <c r="B110" s="93">
        <v>38</v>
      </c>
      <c r="C110" s="27" t="s">
        <v>48</v>
      </c>
      <c r="D110" s="27" t="s">
        <v>0</v>
      </c>
      <c r="E110" s="27" t="s">
        <v>196</v>
      </c>
      <c r="F110" s="53" t="s">
        <v>343</v>
      </c>
      <c r="G110" s="28" t="s">
        <v>17</v>
      </c>
      <c r="H110" s="27" t="s">
        <v>18</v>
      </c>
      <c r="I110" s="29" t="s">
        <v>346</v>
      </c>
      <c r="J110" s="162" t="s">
        <v>92</v>
      </c>
      <c r="K110" s="28" t="s">
        <v>22</v>
      </c>
      <c r="L110" s="28" t="s">
        <v>22</v>
      </c>
      <c r="M110" s="53">
        <v>10</v>
      </c>
      <c r="N110" s="119" t="s">
        <v>25</v>
      </c>
      <c r="O110" s="211">
        <v>1868</v>
      </c>
      <c r="P110" s="120">
        <v>0</v>
      </c>
      <c r="Q110" s="120">
        <f t="shared" si="2"/>
        <v>1868</v>
      </c>
      <c r="R110" s="92" t="s">
        <v>21</v>
      </c>
    </row>
    <row r="111" spans="1:18" ht="15.75" customHeight="1">
      <c r="A111" s="34">
        <v>1</v>
      </c>
      <c r="B111" s="93">
        <v>39</v>
      </c>
      <c r="C111" s="27" t="s">
        <v>48</v>
      </c>
      <c r="D111" s="27" t="s">
        <v>0</v>
      </c>
      <c r="E111" s="27" t="s">
        <v>196</v>
      </c>
      <c r="F111" s="53" t="s">
        <v>344</v>
      </c>
      <c r="G111" s="28" t="s">
        <v>17</v>
      </c>
      <c r="H111" s="27" t="s">
        <v>18</v>
      </c>
      <c r="I111" s="29" t="s">
        <v>347</v>
      </c>
      <c r="J111" s="162" t="s">
        <v>93</v>
      </c>
      <c r="K111" s="28" t="s">
        <v>22</v>
      </c>
      <c r="L111" s="28" t="s">
        <v>22</v>
      </c>
      <c r="M111" s="53">
        <v>10</v>
      </c>
      <c r="N111" s="119" t="s">
        <v>25</v>
      </c>
      <c r="O111" s="211">
        <v>8734</v>
      </c>
      <c r="P111" s="120">
        <v>0</v>
      </c>
      <c r="Q111" s="120">
        <f t="shared" si="2"/>
        <v>8734</v>
      </c>
      <c r="R111" s="92" t="s">
        <v>21</v>
      </c>
    </row>
    <row r="112" spans="1:18" ht="15.75" customHeight="1">
      <c r="A112" s="34">
        <v>1</v>
      </c>
      <c r="B112" s="93">
        <v>40</v>
      </c>
      <c r="C112" s="27" t="s">
        <v>48</v>
      </c>
      <c r="D112" s="27" t="s">
        <v>0</v>
      </c>
      <c r="E112" s="27" t="s">
        <v>196</v>
      </c>
      <c r="F112" s="53" t="s">
        <v>349</v>
      </c>
      <c r="G112" s="28" t="s">
        <v>17</v>
      </c>
      <c r="H112" s="27" t="s">
        <v>18</v>
      </c>
      <c r="I112" s="29" t="s">
        <v>350</v>
      </c>
      <c r="J112" s="162" t="s">
        <v>94</v>
      </c>
      <c r="K112" s="28" t="s">
        <v>22</v>
      </c>
      <c r="L112" s="28" t="s">
        <v>22</v>
      </c>
      <c r="M112" s="53">
        <v>5</v>
      </c>
      <c r="N112" s="119" t="s">
        <v>25</v>
      </c>
      <c r="O112" s="211">
        <v>2890</v>
      </c>
      <c r="P112" s="120">
        <v>0</v>
      </c>
      <c r="Q112" s="120">
        <f t="shared" si="2"/>
        <v>2890</v>
      </c>
      <c r="R112" s="92" t="s">
        <v>21</v>
      </c>
    </row>
    <row r="113" spans="1:18" ht="15.75" customHeight="1">
      <c r="A113" s="34">
        <v>1</v>
      </c>
      <c r="B113" s="93">
        <v>41</v>
      </c>
      <c r="C113" s="27" t="s">
        <v>48</v>
      </c>
      <c r="D113" s="27" t="s">
        <v>0</v>
      </c>
      <c r="E113" s="27" t="s">
        <v>196</v>
      </c>
      <c r="F113" s="53" t="s">
        <v>348</v>
      </c>
      <c r="G113" s="28" t="s">
        <v>17</v>
      </c>
      <c r="H113" s="27" t="s">
        <v>18</v>
      </c>
      <c r="I113" s="29" t="s">
        <v>351</v>
      </c>
      <c r="J113" s="162" t="s">
        <v>95</v>
      </c>
      <c r="K113" s="28" t="s">
        <v>22</v>
      </c>
      <c r="L113" s="28" t="s">
        <v>22</v>
      </c>
      <c r="M113" s="53">
        <v>5</v>
      </c>
      <c r="N113" s="119" t="s">
        <v>25</v>
      </c>
      <c r="O113" s="211">
        <v>1254</v>
      </c>
      <c r="P113" s="120">
        <v>0</v>
      </c>
      <c r="Q113" s="120">
        <f t="shared" si="2"/>
        <v>1254</v>
      </c>
      <c r="R113" s="92" t="s">
        <v>21</v>
      </c>
    </row>
    <row r="114" spans="1:18" ht="15.75" customHeight="1">
      <c r="A114" s="34">
        <v>1</v>
      </c>
      <c r="B114" s="93">
        <v>42</v>
      </c>
      <c r="C114" s="27" t="s">
        <v>48</v>
      </c>
      <c r="D114" s="27" t="s">
        <v>96</v>
      </c>
      <c r="E114" s="27" t="s">
        <v>185</v>
      </c>
      <c r="F114" s="53" t="s">
        <v>97</v>
      </c>
      <c r="G114" s="28" t="s">
        <v>17</v>
      </c>
      <c r="H114" s="27" t="s">
        <v>18</v>
      </c>
      <c r="I114" s="29" t="s">
        <v>352</v>
      </c>
      <c r="J114" s="162" t="s">
        <v>353</v>
      </c>
      <c r="K114" s="28" t="s">
        <v>22</v>
      </c>
      <c r="L114" s="28" t="s">
        <v>22</v>
      </c>
      <c r="M114" s="53">
        <v>4</v>
      </c>
      <c r="N114" s="119" t="s">
        <v>25</v>
      </c>
      <c r="O114" s="211">
        <v>942</v>
      </c>
      <c r="P114" s="120">
        <v>0</v>
      </c>
      <c r="Q114" s="120">
        <f t="shared" si="2"/>
        <v>942</v>
      </c>
      <c r="R114" s="92" t="s">
        <v>21</v>
      </c>
    </row>
    <row r="115" spans="1:18" ht="15.75" customHeight="1">
      <c r="A115" s="34">
        <v>1</v>
      </c>
      <c r="B115" s="93">
        <v>43</v>
      </c>
      <c r="C115" s="27" t="s">
        <v>48</v>
      </c>
      <c r="D115" s="27" t="s">
        <v>96</v>
      </c>
      <c r="E115" s="27" t="s">
        <v>185</v>
      </c>
      <c r="F115" s="53" t="s">
        <v>97</v>
      </c>
      <c r="G115" s="28" t="s">
        <v>17</v>
      </c>
      <c r="H115" s="27" t="s">
        <v>18</v>
      </c>
      <c r="I115" s="29" t="s">
        <v>354</v>
      </c>
      <c r="J115" s="162" t="s">
        <v>98</v>
      </c>
      <c r="K115" s="28" t="s">
        <v>22</v>
      </c>
      <c r="L115" s="28" t="s">
        <v>22</v>
      </c>
      <c r="M115" s="53">
        <v>4</v>
      </c>
      <c r="N115" s="119" t="s">
        <v>25</v>
      </c>
      <c r="O115" s="211">
        <v>1408</v>
      </c>
      <c r="P115" s="120">
        <v>0</v>
      </c>
      <c r="Q115" s="120">
        <f t="shared" si="2"/>
        <v>1408</v>
      </c>
      <c r="R115" s="92" t="s">
        <v>21</v>
      </c>
    </row>
    <row r="116" spans="1:18" ht="15.75" customHeight="1">
      <c r="A116" s="34">
        <v>1</v>
      </c>
      <c r="B116" s="93">
        <v>44</v>
      </c>
      <c r="C116" s="27" t="s">
        <v>48</v>
      </c>
      <c r="D116" s="27" t="s">
        <v>376</v>
      </c>
      <c r="E116" s="27" t="s">
        <v>188</v>
      </c>
      <c r="F116" s="53">
        <v>1</v>
      </c>
      <c r="G116" s="28" t="s">
        <v>17</v>
      </c>
      <c r="H116" s="27" t="s">
        <v>18</v>
      </c>
      <c r="I116" s="29" t="s">
        <v>388</v>
      </c>
      <c r="J116" s="162" t="s">
        <v>377</v>
      </c>
      <c r="K116" s="28" t="s">
        <v>19</v>
      </c>
      <c r="L116" s="28" t="s">
        <v>19</v>
      </c>
      <c r="M116" s="53">
        <v>4</v>
      </c>
      <c r="N116" s="119" t="s">
        <v>25</v>
      </c>
      <c r="O116" s="211">
        <v>2096</v>
      </c>
      <c r="P116" s="120">
        <v>0</v>
      </c>
      <c r="Q116" s="120">
        <f>O116+P116</f>
        <v>2096</v>
      </c>
      <c r="R116" s="92" t="s">
        <v>21</v>
      </c>
    </row>
    <row r="117" spans="1:18" ht="15.75" customHeight="1">
      <c r="A117" s="34">
        <v>1</v>
      </c>
      <c r="B117" s="93">
        <v>45</v>
      </c>
      <c r="C117" s="27" t="s">
        <v>48</v>
      </c>
      <c r="D117" s="27" t="s">
        <v>376</v>
      </c>
      <c r="E117" s="27" t="s">
        <v>188</v>
      </c>
      <c r="F117" s="53">
        <v>1</v>
      </c>
      <c r="G117" s="28" t="s">
        <v>17</v>
      </c>
      <c r="H117" s="27" t="s">
        <v>18</v>
      </c>
      <c r="I117" s="29" t="s">
        <v>389</v>
      </c>
      <c r="J117" s="162" t="s">
        <v>378</v>
      </c>
      <c r="K117" s="28" t="s">
        <v>22</v>
      </c>
      <c r="L117" s="28" t="s">
        <v>22</v>
      </c>
      <c r="M117" s="53">
        <v>13</v>
      </c>
      <c r="N117" s="119" t="s">
        <v>25</v>
      </c>
      <c r="O117" s="211">
        <v>5422</v>
      </c>
      <c r="P117" s="120">
        <v>0</v>
      </c>
      <c r="Q117" s="120">
        <f>O117+P117</f>
        <v>5422</v>
      </c>
      <c r="R117" s="92" t="s">
        <v>21</v>
      </c>
    </row>
    <row r="118" spans="1:18" ht="15.75" customHeight="1">
      <c r="A118" s="34">
        <v>1</v>
      </c>
      <c r="B118" s="93">
        <v>46</v>
      </c>
      <c r="C118" s="27" t="s">
        <v>48</v>
      </c>
      <c r="D118" s="27" t="s">
        <v>376</v>
      </c>
      <c r="E118" s="27" t="s">
        <v>180</v>
      </c>
      <c r="F118" s="53" t="s">
        <v>379</v>
      </c>
      <c r="G118" s="28" t="s">
        <v>17</v>
      </c>
      <c r="H118" s="27" t="s">
        <v>18</v>
      </c>
      <c r="I118" s="29" t="s">
        <v>390</v>
      </c>
      <c r="J118" s="162" t="s">
        <v>380</v>
      </c>
      <c r="K118" s="28" t="s">
        <v>22</v>
      </c>
      <c r="L118" s="28" t="s">
        <v>22</v>
      </c>
      <c r="M118" s="53">
        <v>18</v>
      </c>
      <c r="N118" s="119" t="s">
        <v>25</v>
      </c>
      <c r="O118" s="211">
        <v>18922</v>
      </c>
      <c r="P118" s="120">
        <v>0</v>
      </c>
      <c r="Q118" s="120">
        <f>O118+P118</f>
        <v>18922</v>
      </c>
      <c r="R118" s="92" t="s">
        <v>21</v>
      </c>
    </row>
    <row r="119" spans="1:18" ht="15.75" customHeight="1">
      <c r="A119" s="34">
        <v>1</v>
      </c>
      <c r="B119" s="93">
        <v>47</v>
      </c>
      <c r="C119" s="27" t="s">
        <v>48</v>
      </c>
      <c r="D119" s="27" t="s">
        <v>376</v>
      </c>
      <c r="E119" s="27" t="s">
        <v>381</v>
      </c>
      <c r="F119" s="53" t="s">
        <v>382</v>
      </c>
      <c r="G119" s="28" t="s">
        <v>101</v>
      </c>
      <c r="H119" s="27" t="s">
        <v>383</v>
      </c>
      <c r="I119" s="29" t="s">
        <v>391</v>
      </c>
      <c r="J119" s="162" t="s">
        <v>384</v>
      </c>
      <c r="K119" s="28" t="s">
        <v>22</v>
      </c>
      <c r="L119" s="28" t="s">
        <v>22</v>
      </c>
      <c r="M119" s="53">
        <v>6</v>
      </c>
      <c r="N119" s="119" t="s">
        <v>25</v>
      </c>
      <c r="O119" s="211">
        <v>2246</v>
      </c>
      <c r="P119" s="120">
        <v>0</v>
      </c>
      <c r="Q119" s="120">
        <f>O119+P119</f>
        <v>2246</v>
      </c>
      <c r="R119" s="92" t="s">
        <v>21</v>
      </c>
    </row>
    <row r="120" spans="1:18" ht="15.75" customHeight="1">
      <c r="A120" s="34">
        <v>1</v>
      </c>
      <c r="B120" s="93">
        <v>48</v>
      </c>
      <c r="C120" s="27" t="s">
        <v>48</v>
      </c>
      <c r="D120" s="27" t="s">
        <v>376</v>
      </c>
      <c r="E120" s="27" t="s">
        <v>381</v>
      </c>
      <c r="F120" s="53" t="s">
        <v>382</v>
      </c>
      <c r="G120" s="28" t="s">
        <v>101</v>
      </c>
      <c r="H120" s="27" t="s">
        <v>383</v>
      </c>
      <c r="I120" s="29" t="s">
        <v>392</v>
      </c>
      <c r="J120" s="162" t="s">
        <v>393</v>
      </c>
      <c r="K120" s="28" t="s">
        <v>22</v>
      </c>
      <c r="L120" s="28" t="s">
        <v>22</v>
      </c>
      <c r="M120" s="53">
        <v>6</v>
      </c>
      <c r="N120" s="119" t="s">
        <v>25</v>
      </c>
      <c r="O120" s="211">
        <v>6326</v>
      </c>
      <c r="P120" s="120">
        <v>0</v>
      </c>
      <c r="Q120" s="120">
        <f>O120+P120</f>
        <v>6326</v>
      </c>
      <c r="R120" s="92" t="s">
        <v>21</v>
      </c>
    </row>
    <row r="121" spans="2:18" ht="15.75" customHeight="1">
      <c r="B121" s="94"/>
      <c r="C121" s="4"/>
      <c r="D121" s="4"/>
      <c r="E121" s="4"/>
      <c r="F121" s="46"/>
      <c r="G121" s="5"/>
      <c r="H121" s="4"/>
      <c r="I121" s="6"/>
      <c r="J121" s="156"/>
      <c r="K121" s="5"/>
      <c r="L121" s="5"/>
      <c r="M121" s="174">
        <f>SUM(M74:M120)</f>
        <v>207</v>
      </c>
      <c r="N121" s="57" t="s">
        <v>15</v>
      </c>
      <c r="O121" s="201">
        <f>SUM(O74:O120)</f>
        <v>262410</v>
      </c>
      <c r="P121" s="70">
        <f>SUM(P74:P120)</f>
        <v>0</v>
      </c>
      <c r="Q121" s="70">
        <f>SUM(Q74:Q120)</f>
        <v>262410</v>
      </c>
      <c r="R121" s="82"/>
    </row>
    <row r="122" spans="2:18" ht="15.75">
      <c r="B122" s="182" t="s">
        <v>441</v>
      </c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4"/>
    </row>
    <row r="123" spans="2:18" ht="15.75">
      <c r="B123" s="182" t="s">
        <v>415</v>
      </c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4"/>
    </row>
    <row r="124" spans="2:18" ht="15.75">
      <c r="B124" s="182" t="s">
        <v>417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4"/>
    </row>
    <row r="125" spans="2:18" ht="76.5">
      <c r="B125" s="83" t="s">
        <v>1</v>
      </c>
      <c r="C125" s="9" t="s">
        <v>2</v>
      </c>
      <c r="D125" s="9" t="s">
        <v>3</v>
      </c>
      <c r="E125" s="10" t="s">
        <v>4</v>
      </c>
      <c r="F125" s="47" t="s">
        <v>5</v>
      </c>
      <c r="G125" s="8" t="s">
        <v>6</v>
      </c>
      <c r="H125" s="10" t="s">
        <v>7</v>
      </c>
      <c r="I125" s="11" t="s">
        <v>8</v>
      </c>
      <c r="J125" s="157" t="s">
        <v>9</v>
      </c>
      <c r="K125" s="8" t="s">
        <v>10</v>
      </c>
      <c r="L125" s="8" t="s">
        <v>11</v>
      </c>
      <c r="M125" s="47" t="s">
        <v>12</v>
      </c>
      <c r="N125" s="12" t="s">
        <v>13</v>
      </c>
      <c r="O125" s="68" t="s">
        <v>488</v>
      </c>
      <c r="P125" s="68" t="s">
        <v>489</v>
      </c>
      <c r="Q125" s="68" t="s">
        <v>490</v>
      </c>
      <c r="R125" s="84" t="s">
        <v>14</v>
      </c>
    </row>
    <row r="126" spans="1:18" ht="15.75" customHeight="1">
      <c r="A126" s="34">
        <v>1</v>
      </c>
      <c r="B126" s="93">
        <v>1</v>
      </c>
      <c r="C126" s="13" t="s">
        <v>99</v>
      </c>
      <c r="D126" s="13" t="s">
        <v>100</v>
      </c>
      <c r="E126" s="13" t="s">
        <v>197</v>
      </c>
      <c r="F126" s="48">
        <v>35</v>
      </c>
      <c r="G126" s="14" t="s">
        <v>101</v>
      </c>
      <c r="H126" s="13" t="s">
        <v>102</v>
      </c>
      <c r="I126" s="15" t="s">
        <v>103</v>
      </c>
      <c r="J126" s="45" t="s">
        <v>282</v>
      </c>
      <c r="K126" s="14" t="s">
        <v>20</v>
      </c>
      <c r="L126" s="14" t="s">
        <v>20</v>
      </c>
      <c r="M126" s="48">
        <v>8</v>
      </c>
      <c r="N126" s="56" t="s">
        <v>25</v>
      </c>
      <c r="O126" s="181">
        <v>2320</v>
      </c>
      <c r="P126" s="69">
        <v>0</v>
      </c>
      <c r="Q126" s="69">
        <f aca="true" t="shared" si="3" ref="Q126:Q131">O126+P126</f>
        <v>2320</v>
      </c>
      <c r="R126" s="85" t="s">
        <v>21</v>
      </c>
    </row>
    <row r="127" spans="1:18" ht="15.75" customHeight="1">
      <c r="A127" s="34">
        <v>1</v>
      </c>
      <c r="B127" s="93">
        <v>2</v>
      </c>
      <c r="C127" s="13" t="s">
        <v>99</v>
      </c>
      <c r="D127" s="13" t="s">
        <v>104</v>
      </c>
      <c r="E127" s="13" t="s">
        <v>198</v>
      </c>
      <c r="F127" s="48">
        <v>16</v>
      </c>
      <c r="G127" s="14" t="s">
        <v>17</v>
      </c>
      <c r="H127" s="13" t="s">
        <v>18</v>
      </c>
      <c r="I127" s="15" t="s">
        <v>105</v>
      </c>
      <c r="J127" s="45" t="s">
        <v>281</v>
      </c>
      <c r="K127" s="14" t="s">
        <v>20</v>
      </c>
      <c r="L127" s="14" t="s">
        <v>20</v>
      </c>
      <c r="M127" s="48">
        <v>6</v>
      </c>
      <c r="N127" s="56" t="s">
        <v>25</v>
      </c>
      <c r="O127" s="181">
        <v>2500</v>
      </c>
      <c r="P127" s="69">
        <v>0</v>
      </c>
      <c r="Q127" s="69">
        <f t="shared" si="3"/>
        <v>2500</v>
      </c>
      <c r="R127" s="85" t="s">
        <v>21</v>
      </c>
    </row>
    <row r="128" spans="1:18" ht="15.75" customHeight="1">
      <c r="A128" s="34">
        <v>1</v>
      </c>
      <c r="B128" s="93">
        <v>3</v>
      </c>
      <c r="C128" s="13" t="s">
        <v>99</v>
      </c>
      <c r="D128" s="13" t="s">
        <v>104</v>
      </c>
      <c r="E128" s="13" t="s">
        <v>198</v>
      </c>
      <c r="F128" s="48">
        <v>16</v>
      </c>
      <c r="G128" s="14" t="s">
        <v>17</v>
      </c>
      <c r="H128" s="13" t="s">
        <v>18</v>
      </c>
      <c r="I128" s="15" t="s">
        <v>106</v>
      </c>
      <c r="J128" s="45" t="s">
        <v>280</v>
      </c>
      <c r="K128" s="14" t="s">
        <v>20</v>
      </c>
      <c r="L128" s="14" t="s">
        <v>20</v>
      </c>
      <c r="M128" s="48">
        <v>36</v>
      </c>
      <c r="N128" s="56" t="s">
        <v>25</v>
      </c>
      <c r="O128" s="181">
        <v>158786</v>
      </c>
      <c r="P128" s="69">
        <v>0</v>
      </c>
      <c r="Q128" s="69">
        <f t="shared" si="3"/>
        <v>158786</v>
      </c>
      <c r="R128" s="85" t="s">
        <v>21</v>
      </c>
    </row>
    <row r="129" spans="1:18" ht="15.75" customHeight="1">
      <c r="A129" s="34">
        <v>1</v>
      </c>
      <c r="B129" s="93">
        <v>4</v>
      </c>
      <c r="C129" s="13" t="s">
        <v>99</v>
      </c>
      <c r="D129" s="13" t="s">
        <v>100</v>
      </c>
      <c r="E129" s="13" t="s">
        <v>199</v>
      </c>
      <c r="F129" s="48">
        <v>20</v>
      </c>
      <c r="G129" s="14" t="s">
        <v>17</v>
      </c>
      <c r="H129" s="13" t="s">
        <v>18</v>
      </c>
      <c r="I129" s="15" t="s">
        <v>107</v>
      </c>
      <c r="J129" s="45" t="s">
        <v>108</v>
      </c>
      <c r="K129" s="14" t="s">
        <v>36</v>
      </c>
      <c r="L129" s="14" t="s">
        <v>36</v>
      </c>
      <c r="M129" s="48">
        <v>110</v>
      </c>
      <c r="N129" s="56" t="s">
        <v>25</v>
      </c>
      <c r="O129" s="181">
        <v>602928</v>
      </c>
      <c r="P129" s="69">
        <v>0</v>
      </c>
      <c r="Q129" s="69">
        <f t="shared" si="3"/>
        <v>602928</v>
      </c>
      <c r="R129" s="85" t="s">
        <v>21</v>
      </c>
    </row>
    <row r="130" spans="1:18" ht="15.75" customHeight="1">
      <c r="A130" s="34">
        <v>1</v>
      </c>
      <c r="B130" s="93">
        <v>5</v>
      </c>
      <c r="C130" s="13" t="s">
        <v>99</v>
      </c>
      <c r="D130" s="13" t="s">
        <v>104</v>
      </c>
      <c r="E130" s="13" t="s">
        <v>198</v>
      </c>
      <c r="F130" s="48">
        <v>16</v>
      </c>
      <c r="G130" s="14" t="s">
        <v>17</v>
      </c>
      <c r="H130" s="13" t="s">
        <v>18</v>
      </c>
      <c r="I130" s="15" t="s">
        <v>405</v>
      </c>
      <c r="J130" s="45">
        <v>518005</v>
      </c>
      <c r="K130" s="14" t="s">
        <v>36</v>
      </c>
      <c r="L130" s="14" t="s">
        <v>36</v>
      </c>
      <c r="M130" s="48">
        <v>106</v>
      </c>
      <c r="N130" s="56" t="s">
        <v>25</v>
      </c>
      <c r="O130" s="181">
        <v>177604</v>
      </c>
      <c r="P130" s="69">
        <v>0</v>
      </c>
      <c r="Q130" s="69">
        <f t="shared" si="3"/>
        <v>177604</v>
      </c>
      <c r="R130" s="85" t="s">
        <v>21</v>
      </c>
    </row>
    <row r="131" spans="1:18" ht="15.75" customHeight="1">
      <c r="A131" s="34">
        <v>1</v>
      </c>
      <c r="B131" s="93">
        <v>6</v>
      </c>
      <c r="C131" s="13" t="s">
        <v>99</v>
      </c>
      <c r="D131" s="13" t="s">
        <v>397</v>
      </c>
      <c r="E131" s="13" t="s">
        <v>396</v>
      </c>
      <c r="F131" s="48"/>
      <c r="G131" s="14" t="s">
        <v>17</v>
      </c>
      <c r="H131" s="13" t="s">
        <v>18</v>
      </c>
      <c r="I131" s="15" t="s">
        <v>406</v>
      </c>
      <c r="J131" s="45">
        <v>152290</v>
      </c>
      <c r="K131" s="14" t="s">
        <v>56</v>
      </c>
      <c r="L131" s="14" t="s">
        <v>56</v>
      </c>
      <c r="M131" s="48">
        <v>34</v>
      </c>
      <c r="N131" s="56" t="s">
        <v>25</v>
      </c>
      <c r="O131" s="181">
        <v>70276</v>
      </c>
      <c r="P131" s="69">
        <v>0</v>
      </c>
      <c r="Q131" s="69">
        <f t="shared" si="3"/>
        <v>70276</v>
      </c>
      <c r="R131" s="85" t="s">
        <v>21</v>
      </c>
    </row>
    <row r="132" spans="2:18" ht="15.75" customHeight="1">
      <c r="B132" s="94"/>
      <c r="C132" s="4"/>
      <c r="D132" s="4"/>
      <c r="E132" s="4"/>
      <c r="F132" s="46"/>
      <c r="G132" s="5"/>
      <c r="H132" s="4"/>
      <c r="I132" s="6"/>
      <c r="J132" s="156"/>
      <c r="K132" s="5"/>
      <c r="L132" s="5"/>
      <c r="M132" s="174">
        <f>SUM(M126:M131)</f>
        <v>300</v>
      </c>
      <c r="N132" s="57" t="s">
        <v>15</v>
      </c>
      <c r="O132" s="201">
        <f>SUM(O126:O131)</f>
        <v>1014414</v>
      </c>
      <c r="P132" s="70">
        <f>SUM(P126:P129)</f>
        <v>0</v>
      </c>
      <c r="Q132" s="70">
        <f>SUM(Q126:Q131)</f>
        <v>1014414</v>
      </c>
      <c r="R132" s="82"/>
    </row>
    <row r="133" spans="2:18" ht="15.75" customHeight="1">
      <c r="B133" s="182" t="s">
        <v>442</v>
      </c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4"/>
    </row>
    <row r="134" spans="2:18" ht="15.75">
      <c r="B134" s="182" t="s">
        <v>415</v>
      </c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4"/>
    </row>
    <row r="135" spans="2:18" ht="15.75">
      <c r="B135" s="182" t="s">
        <v>418</v>
      </c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4"/>
    </row>
    <row r="136" spans="2:18" ht="76.5">
      <c r="B136" s="83" t="s">
        <v>1</v>
      </c>
      <c r="C136" s="9" t="s">
        <v>2</v>
      </c>
      <c r="D136" s="9" t="s">
        <v>3</v>
      </c>
      <c r="E136" s="10" t="s">
        <v>4</v>
      </c>
      <c r="F136" s="47" t="s">
        <v>5</v>
      </c>
      <c r="G136" s="8" t="s">
        <v>6</v>
      </c>
      <c r="H136" s="10" t="s">
        <v>7</v>
      </c>
      <c r="I136" s="11" t="s">
        <v>8</v>
      </c>
      <c r="J136" s="157" t="s">
        <v>9</v>
      </c>
      <c r="K136" s="8" t="s">
        <v>10</v>
      </c>
      <c r="L136" s="8" t="s">
        <v>11</v>
      </c>
      <c r="M136" s="47" t="s">
        <v>12</v>
      </c>
      <c r="N136" s="12" t="s">
        <v>13</v>
      </c>
      <c r="O136" s="68" t="s">
        <v>488</v>
      </c>
      <c r="P136" s="68" t="s">
        <v>489</v>
      </c>
      <c r="Q136" s="68" t="s">
        <v>490</v>
      </c>
      <c r="R136" s="84" t="s">
        <v>14</v>
      </c>
    </row>
    <row r="137" spans="1:18" ht="15.75" customHeight="1">
      <c r="A137" s="34">
        <v>1</v>
      </c>
      <c r="B137" s="93">
        <v>1</v>
      </c>
      <c r="C137" s="13" t="s">
        <v>109</v>
      </c>
      <c r="D137" s="13" t="s">
        <v>110</v>
      </c>
      <c r="E137" s="13" t="s">
        <v>184</v>
      </c>
      <c r="F137" s="48">
        <v>4</v>
      </c>
      <c r="G137" s="14" t="s">
        <v>17</v>
      </c>
      <c r="H137" s="13" t="s">
        <v>18</v>
      </c>
      <c r="I137" s="15" t="s">
        <v>111</v>
      </c>
      <c r="J137" s="45" t="s">
        <v>255</v>
      </c>
      <c r="K137" s="14" t="s">
        <v>19</v>
      </c>
      <c r="L137" s="14" t="s">
        <v>19</v>
      </c>
      <c r="M137" s="48">
        <v>4</v>
      </c>
      <c r="N137" s="56" t="s">
        <v>25</v>
      </c>
      <c r="O137" s="181">
        <v>384</v>
      </c>
      <c r="P137" s="69">
        <v>0</v>
      </c>
      <c r="Q137" s="69">
        <f>O137+P137</f>
        <v>384</v>
      </c>
      <c r="R137" s="85" t="s">
        <v>21</v>
      </c>
    </row>
    <row r="138" spans="1:18" ht="15.75" customHeight="1">
      <c r="A138" s="34">
        <v>1</v>
      </c>
      <c r="B138" s="93">
        <v>2</v>
      </c>
      <c r="C138" s="13" t="s">
        <v>109</v>
      </c>
      <c r="D138" s="13" t="s">
        <v>110</v>
      </c>
      <c r="E138" s="13" t="s">
        <v>184</v>
      </c>
      <c r="F138" s="48">
        <v>4</v>
      </c>
      <c r="G138" s="14" t="s">
        <v>17</v>
      </c>
      <c r="H138" s="13" t="s">
        <v>18</v>
      </c>
      <c r="I138" s="15" t="s">
        <v>112</v>
      </c>
      <c r="J138" s="45" t="s">
        <v>113</v>
      </c>
      <c r="K138" s="14" t="s">
        <v>20</v>
      </c>
      <c r="L138" s="14" t="s">
        <v>20</v>
      </c>
      <c r="M138" s="48">
        <v>15</v>
      </c>
      <c r="N138" s="56" t="s">
        <v>25</v>
      </c>
      <c r="O138" s="181">
        <v>46908</v>
      </c>
      <c r="P138" s="69">
        <v>0</v>
      </c>
      <c r="Q138" s="69">
        <f>O138+P138</f>
        <v>46908</v>
      </c>
      <c r="R138" s="85" t="s">
        <v>21</v>
      </c>
    </row>
    <row r="139" spans="2:18" ht="15.75" customHeight="1">
      <c r="B139" s="94"/>
      <c r="C139" s="4"/>
      <c r="D139" s="4"/>
      <c r="E139" s="4"/>
      <c r="F139" s="46"/>
      <c r="G139" s="5"/>
      <c r="H139" s="4"/>
      <c r="I139" s="6"/>
      <c r="J139" s="156"/>
      <c r="K139" s="5"/>
      <c r="L139" s="5"/>
      <c r="M139" s="174">
        <f>SUM(M137:M138)</f>
        <v>19</v>
      </c>
      <c r="N139" s="57" t="s">
        <v>15</v>
      </c>
      <c r="O139" s="201">
        <f>SUM(O137:O138)</f>
        <v>47292</v>
      </c>
      <c r="P139" s="70">
        <f>SUM(P137:P138)</f>
        <v>0</v>
      </c>
      <c r="Q139" s="70">
        <f>SUM(Q137:Q138)</f>
        <v>47292</v>
      </c>
      <c r="R139" s="82"/>
    </row>
    <row r="140" spans="2:18" ht="15.75">
      <c r="B140" s="182" t="s">
        <v>443</v>
      </c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4"/>
    </row>
    <row r="141" spans="2:18" ht="15.75">
      <c r="B141" s="182" t="s">
        <v>415</v>
      </c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4"/>
    </row>
    <row r="142" spans="2:18" ht="15.75">
      <c r="B142" s="182" t="s">
        <v>419</v>
      </c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4"/>
    </row>
    <row r="143" spans="2:18" ht="76.5">
      <c r="B143" s="83" t="s">
        <v>1</v>
      </c>
      <c r="C143" s="9" t="s">
        <v>2</v>
      </c>
      <c r="D143" s="9" t="s">
        <v>3</v>
      </c>
      <c r="E143" s="10" t="s">
        <v>4</v>
      </c>
      <c r="F143" s="47" t="s">
        <v>5</v>
      </c>
      <c r="G143" s="8" t="s">
        <v>6</v>
      </c>
      <c r="H143" s="10" t="s">
        <v>7</v>
      </c>
      <c r="I143" s="11" t="s">
        <v>8</v>
      </c>
      <c r="J143" s="157" t="s">
        <v>9</v>
      </c>
      <c r="K143" s="8" t="s">
        <v>10</v>
      </c>
      <c r="L143" s="8" t="s">
        <v>11</v>
      </c>
      <c r="M143" s="47" t="s">
        <v>12</v>
      </c>
      <c r="N143" s="12" t="s">
        <v>13</v>
      </c>
      <c r="O143" s="68" t="s">
        <v>488</v>
      </c>
      <c r="P143" s="68" t="s">
        <v>489</v>
      </c>
      <c r="Q143" s="68" t="s">
        <v>490</v>
      </c>
      <c r="R143" s="84" t="s">
        <v>14</v>
      </c>
    </row>
    <row r="144" spans="1:18" ht="15.75" customHeight="1">
      <c r="A144" s="34">
        <v>1</v>
      </c>
      <c r="B144" s="93">
        <v>1</v>
      </c>
      <c r="C144" s="13" t="s">
        <v>119</v>
      </c>
      <c r="D144" s="13" t="s">
        <v>110</v>
      </c>
      <c r="E144" s="13" t="s">
        <v>201</v>
      </c>
      <c r="F144" s="48">
        <v>25</v>
      </c>
      <c r="G144" s="14" t="s">
        <v>50</v>
      </c>
      <c r="H144" s="13" t="s">
        <v>18</v>
      </c>
      <c r="I144" s="15" t="s">
        <v>120</v>
      </c>
      <c r="J144" s="45" t="s">
        <v>121</v>
      </c>
      <c r="K144" s="14" t="s">
        <v>20</v>
      </c>
      <c r="L144" s="14" t="s">
        <v>20</v>
      </c>
      <c r="M144" s="48">
        <v>13</v>
      </c>
      <c r="N144" s="56" t="s">
        <v>25</v>
      </c>
      <c r="O144" s="181">
        <v>18240</v>
      </c>
      <c r="P144" s="69">
        <v>0</v>
      </c>
      <c r="Q144" s="69">
        <f>O144+P144</f>
        <v>18240</v>
      </c>
      <c r="R144" s="85" t="s">
        <v>21</v>
      </c>
    </row>
    <row r="145" spans="2:18" ht="15.75" customHeight="1">
      <c r="B145" s="94"/>
      <c r="C145" s="4"/>
      <c r="D145" s="4"/>
      <c r="E145" s="4"/>
      <c r="F145" s="46"/>
      <c r="G145" s="5"/>
      <c r="H145" s="4"/>
      <c r="I145" s="6"/>
      <c r="J145" s="156"/>
      <c r="K145" s="5"/>
      <c r="L145" s="5"/>
      <c r="M145" s="174">
        <f>SUM(M143:M144)</f>
        <v>13</v>
      </c>
      <c r="N145" s="57" t="s">
        <v>15</v>
      </c>
      <c r="O145" s="201">
        <f>O144</f>
        <v>18240</v>
      </c>
      <c r="P145" s="70">
        <v>0</v>
      </c>
      <c r="Q145" s="70">
        <f>Q144</f>
        <v>18240</v>
      </c>
      <c r="R145" s="82"/>
    </row>
    <row r="146" spans="2:18" ht="15.75">
      <c r="B146" s="182" t="s">
        <v>444</v>
      </c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4"/>
    </row>
    <row r="147" spans="2:18" ht="15.75">
      <c r="B147" s="182" t="s">
        <v>415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4"/>
    </row>
    <row r="148" spans="2:18" ht="15.75">
      <c r="B148" s="182" t="s">
        <v>420</v>
      </c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4"/>
    </row>
    <row r="149" spans="2:18" ht="76.5">
      <c r="B149" s="83" t="s">
        <v>1</v>
      </c>
      <c r="C149" s="9" t="s">
        <v>2</v>
      </c>
      <c r="D149" s="9" t="s">
        <v>3</v>
      </c>
      <c r="E149" s="10" t="s">
        <v>4</v>
      </c>
      <c r="F149" s="47" t="s">
        <v>5</v>
      </c>
      <c r="G149" s="8" t="s">
        <v>6</v>
      </c>
      <c r="H149" s="10" t="s">
        <v>7</v>
      </c>
      <c r="I149" s="11" t="s">
        <v>8</v>
      </c>
      <c r="J149" s="157" t="s">
        <v>9</v>
      </c>
      <c r="K149" s="8" t="s">
        <v>10</v>
      </c>
      <c r="L149" s="8" t="s">
        <v>11</v>
      </c>
      <c r="M149" s="47" t="s">
        <v>12</v>
      </c>
      <c r="N149" s="12" t="s">
        <v>13</v>
      </c>
      <c r="O149" s="68" t="s">
        <v>488</v>
      </c>
      <c r="P149" s="68" t="s">
        <v>489</v>
      </c>
      <c r="Q149" s="68" t="s">
        <v>490</v>
      </c>
      <c r="R149" s="84" t="s">
        <v>14</v>
      </c>
    </row>
    <row r="150" spans="1:18" ht="15.75" customHeight="1">
      <c r="A150" s="34">
        <v>1</v>
      </c>
      <c r="B150" s="93">
        <v>1</v>
      </c>
      <c r="C150" s="13" t="s">
        <v>122</v>
      </c>
      <c r="D150" s="13" t="s">
        <v>110</v>
      </c>
      <c r="E150" s="13" t="s">
        <v>202</v>
      </c>
      <c r="F150" s="48">
        <v>4</v>
      </c>
      <c r="G150" s="14" t="s">
        <v>49</v>
      </c>
      <c r="H150" s="13" t="s">
        <v>18</v>
      </c>
      <c r="I150" s="15" t="s">
        <v>123</v>
      </c>
      <c r="J150" s="45" t="s">
        <v>465</v>
      </c>
      <c r="K150" s="14" t="s">
        <v>20</v>
      </c>
      <c r="L150" s="14" t="s">
        <v>20</v>
      </c>
      <c r="M150" s="48">
        <v>15</v>
      </c>
      <c r="N150" s="56" t="s">
        <v>25</v>
      </c>
      <c r="O150" s="181">
        <v>33924</v>
      </c>
      <c r="P150" s="69">
        <v>0</v>
      </c>
      <c r="Q150" s="69">
        <f>O150+P150</f>
        <v>33924</v>
      </c>
      <c r="R150" s="85" t="s">
        <v>21</v>
      </c>
    </row>
    <row r="151" spans="2:18" ht="12.75">
      <c r="B151" s="94"/>
      <c r="C151" s="4"/>
      <c r="D151" s="4"/>
      <c r="E151" s="4"/>
      <c r="F151" s="46"/>
      <c r="G151" s="5"/>
      <c r="H151" s="4"/>
      <c r="I151" s="6"/>
      <c r="J151" s="156"/>
      <c r="K151" s="5"/>
      <c r="L151" s="5"/>
      <c r="M151" s="174">
        <f>SUM(M149:M150)</f>
        <v>15</v>
      </c>
      <c r="N151" s="57" t="s">
        <v>15</v>
      </c>
      <c r="O151" s="201">
        <f>O150</f>
        <v>33924</v>
      </c>
      <c r="P151" s="70">
        <f>P150</f>
        <v>0</v>
      </c>
      <c r="Q151" s="70">
        <f>Q150</f>
        <v>33924</v>
      </c>
      <c r="R151" s="82"/>
    </row>
    <row r="152" spans="2:18" ht="15.75">
      <c r="B152" s="182" t="s">
        <v>445</v>
      </c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4"/>
    </row>
    <row r="153" spans="2:18" ht="15.75">
      <c r="B153" s="182" t="s">
        <v>415</v>
      </c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4"/>
    </row>
    <row r="154" spans="2:18" ht="15.75">
      <c r="B154" s="182" t="s">
        <v>421</v>
      </c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4"/>
    </row>
    <row r="155" spans="2:18" ht="76.5">
      <c r="B155" s="83" t="s">
        <v>1</v>
      </c>
      <c r="C155" s="9" t="s">
        <v>2</v>
      </c>
      <c r="D155" s="9" t="s">
        <v>3</v>
      </c>
      <c r="E155" s="10" t="s">
        <v>4</v>
      </c>
      <c r="F155" s="47" t="s">
        <v>5</v>
      </c>
      <c r="G155" s="8" t="s">
        <v>6</v>
      </c>
      <c r="H155" s="10" t="s">
        <v>7</v>
      </c>
      <c r="I155" s="11" t="s">
        <v>8</v>
      </c>
      <c r="J155" s="157" t="s">
        <v>9</v>
      </c>
      <c r="K155" s="8" t="s">
        <v>10</v>
      </c>
      <c r="L155" s="8" t="s">
        <v>11</v>
      </c>
      <c r="M155" s="47" t="s">
        <v>12</v>
      </c>
      <c r="N155" s="12" t="s">
        <v>13</v>
      </c>
      <c r="O155" s="68" t="s">
        <v>488</v>
      </c>
      <c r="P155" s="68" t="s">
        <v>489</v>
      </c>
      <c r="Q155" s="68" t="s">
        <v>490</v>
      </c>
      <c r="R155" s="84" t="s">
        <v>14</v>
      </c>
    </row>
    <row r="156" spans="1:18" ht="15.75" customHeight="1">
      <c r="A156" s="34">
        <v>1</v>
      </c>
      <c r="B156" s="93">
        <v>1</v>
      </c>
      <c r="C156" s="13" t="s">
        <v>124</v>
      </c>
      <c r="D156" s="13" t="s">
        <v>110</v>
      </c>
      <c r="E156" s="13" t="s">
        <v>125</v>
      </c>
      <c r="F156" s="48">
        <v>13</v>
      </c>
      <c r="G156" s="14" t="s">
        <v>17</v>
      </c>
      <c r="H156" s="13" t="s">
        <v>18</v>
      </c>
      <c r="I156" s="15" t="s">
        <v>387</v>
      </c>
      <c r="J156" s="45" t="s">
        <v>464</v>
      </c>
      <c r="K156" s="14" t="s">
        <v>19</v>
      </c>
      <c r="L156" s="14" t="s">
        <v>19</v>
      </c>
      <c r="M156" s="48">
        <v>6</v>
      </c>
      <c r="N156" s="56" t="s">
        <v>25</v>
      </c>
      <c r="O156" s="181">
        <v>42600</v>
      </c>
      <c r="P156" s="69">
        <v>0</v>
      </c>
      <c r="Q156" s="69">
        <f>O156+P156</f>
        <v>42600</v>
      </c>
      <c r="R156" s="85" t="s">
        <v>21</v>
      </c>
    </row>
    <row r="157" spans="2:18" ht="15.75" customHeight="1">
      <c r="B157" s="94"/>
      <c r="C157" s="4"/>
      <c r="D157" s="4"/>
      <c r="E157" s="4"/>
      <c r="F157" s="46"/>
      <c r="G157" s="5"/>
      <c r="H157" s="4"/>
      <c r="I157" s="6"/>
      <c r="J157" s="156"/>
      <c r="K157" s="5"/>
      <c r="L157" s="5"/>
      <c r="M157" s="174">
        <f>SUM(M156:M156)</f>
        <v>6</v>
      </c>
      <c r="N157" s="57" t="s">
        <v>15</v>
      </c>
      <c r="O157" s="201">
        <f>SUM(O156:O156)</f>
        <v>42600</v>
      </c>
      <c r="P157" s="70">
        <f>SUM(P156:P156)</f>
        <v>0</v>
      </c>
      <c r="Q157" s="70">
        <f>SUM(Q156:Q156)</f>
        <v>42600</v>
      </c>
      <c r="R157" s="82"/>
    </row>
    <row r="158" spans="2:18" ht="15.75">
      <c r="B158" s="182" t="s">
        <v>446</v>
      </c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4"/>
    </row>
    <row r="159" spans="2:18" ht="15.75">
      <c r="B159" s="182" t="s">
        <v>415</v>
      </c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4"/>
    </row>
    <row r="160" spans="2:18" ht="15.75">
      <c r="B160" s="182" t="s">
        <v>422</v>
      </c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4"/>
    </row>
    <row r="161" spans="2:18" ht="76.5">
      <c r="B161" s="83" t="s">
        <v>1</v>
      </c>
      <c r="C161" s="9" t="s">
        <v>2</v>
      </c>
      <c r="D161" s="9" t="s">
        <v>3</v>
      </c>
      <c r="E161" s="10" t="s">
        <v>4</v>
      </c>
      <c r="F161" s="47" t="s">
        <v>5</v>
      </c>
      <c r="G161" s="8" t="s">
        <v>6</v>
      </c>
      <c r="H161" s="10" t="s">
        <v>7</v>
      </c>
      <c r="I161" s="11" t="s">
        <v>8</v>
      </c>
      <c r="J161" s="157" t="s">
        <v>9</v>
      </c>
      <c r="K161" s="8" t="s">
        <v>10</v>
      </c>
      <c r="L161" s="8" t="s">
        <v>11</v>
      </c>
      <c r="M161" s="47" t="s">
        <v>12</v>
      </c>
      <c r="N161" s="12" t="s">
        <v>13</v>
      </c>
      <c r="O161" s="68" t="s">
        <v>488</v>
      </c>
      <c r="P161" s="68" t="s">
        <v>489</v>
      </c>
      <c r="Q161" s="68" t="s">
        <v>490</v>
      </c>
      <c r="R161" s="84" t="s">
        <v>14</v>
      </c>
    </row>
    <row r="162" spans="1:18" ht="15.75" customHeight="1">
      <c r="A162" s="34">
        <v>1</v>
      </c>
      <c r="B162" s="93">
        <v>1</v>
      </c>
      <c r="C162" s="13" t="s">
        <v>126</v>
      </c>
      <c r="D162" s="13" t="s">
        <v>110</v>
      </c>
      <c r="E162" s="13" t="s">
        <v>27</v>
      </c>
      <c r="F162" s="48">
        <v>18</v>
      </c>
      <c r="G162" s="14" t="s">
        <v>17</v>
      </c>
      <c r="H162" s="13" t="s">
        <v>18</v>
      </c>
      <c r="I162" s="15" t="s">
        <v>127</v>
      </c>
      <c r="J162" s="45" t="s">
        <v>254</v>
      </c>
      <c r="K162" s="14" t="s">
        <v>20</v>
      </c>
      <c r="L162" s="14" t="s">
        <v>20</v>
      </c>
      <c r="M162" s="48">
        <v>35</v>
      </c>
      <c r="N162" s="56" t="s">
        <v>25</v>
      </c>
      <c r="O162" s="181">
        <v>90888</v>
      </c>
      <c r="P162" s="69">
        <v>0</v>
      </c>
      <c r="Q162" s="69">
        <f>O162+P162</f>
        <v>90888</v>
      </c>
      <c r="R162" s="85" t="s">
        <v>21</v>
      </c>
    </row>
    <row r="163" spans="2:18" ht="15.75" customHeight="1">
      <c r="B163" s="94"/>
      <c r="C163" s="4"/>
      <c r="D163" s="4"/>
      <c r="E163" s="4"/>
      <c r="F163" s="46"/>
      <c r="G163" s="5"/>
      <c r="H163" s="4"/>
      <c r="I163" s="6"/>
      <c r="J163" s="156"/>
      <c r="K163" s="5"/>
      <c r="L163" s="5"/>
      <c r="M163" s="174">
        <f>SUM(M161:M162)</f>
        <v>35</v>
      </c>
      <c r="N163" s="57" t="s">
        <v>15</v>
      </c>
      <c r="O163" s="201">
        <f>O162</f>
        <v>90888</v>
      </c>
      <c r="P163" s="70">
        <f>P162</f>
        <v>0</v>
      </c>
      <c r="Q163" s="70">
        <f>Q162</f>
        <v>90888</v>
      </c>
      <c r="R163" s="82"/>
    </row>
    <row r="164" spans="2:18" ht="15.75">
      <c r="B164" s="182" t="s">
        <v>447</v>
      </c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4"/>
    </row>
    <row r="165" spans="2:18" ht="15.75">
      <c r="B165" s="182" t="s">
        <v>415</v>
      </c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4"/>
    </row>
    <row r="166" spans="2:18" ht="15.75">
      <c r="B166" s="182" t="s">
        <v>423</v>
      </c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4"/>
    </row>
    <row r="167" spans="2:18" ht="76.5">
      <c r="B167" s="83" t="s">
        <v>1</v>
      </c>
      <c r="C167" s="9" t="s">
        <v>2</v>
      </c>
      <c r="D167" s="9" t="s">
        <v>3</v>
      </c>
      <c r="E167" s="10" t="s">
        <v>4</v>
      </c>
      <c r="F167" s="47" t="s">
        <v>5</v>
      </c>
      <c r="G167" s="8" t="s">
        <v>6</v>
      </c>
      <c r="H167" s="10" t="s">
        <v>7</v>
      </c>
      <c r="I167" s="11" t="s">
        <v>8</v>
      </c>
      <c r="J167" s="157" t="s">
        <v>9</v>
      </c>
      <c r="K167" s="8" t="s">
        <v>10</v>
      </c>
      <c r="L167" s="8" t="s">
        <v>11</v>
      </c>
      <c r="M167" s="47" t="s">
        <v>12</v>
      </c>
      <c r="N167" s="12" t="s">
        <v>13</v>
      </c>
      <c r="O167" s="68" t="s">
        <v>488</v>
      </c>
      <c r="P167" s="68" t="s">
        <v>489</v>
      </c>
      <c r="Q167" s="68" t="s">
        <v>490</v>
      </c>
      <c r="R167" s="84" t="s">
        <v>14</v>
      </c>
    </row>
    <row r="168" spans="1:18" ht="15.75" customHeight="1">
      <c r="A168" s="34">
        <v>1</v>
      </c>
      <c r="B168" s="93">
        <v>1</v>
      </c>
      <c r="C168" s="13" t="s">
        <v>128</v>
      </c>
      <c r="D168" s="13" t="s">
        <v>110</v>
      </c>
      <c r="E168" s="13" t="s">
        <v>203</v>
      </c>
      <c r="F168" s="48">
        <v>8</v>
      </c>
      <c r="G168" s="14" t="s">
        <v>101</v>
      </c>
      <c r="H168" s="13" t="s">
        <v>75</v>
      </c>
      <c r="I168" s="15" t="s">
        <v>129</v>
      </c>
      <c r="J168" s="45" t="s">
        <v>251</v>
      </c>
      <c r="K168" s="14" t="s">
        <v>20</v>
      </c>
      <c r="L168" s="14" t="s">
        <v>20</v>
      </c>
      <c r="M168" s="48">
        <v>33</v>
      </c>
      <c r="N168" s="56" t="s">
        <v>25</v>
      </c>
      <c r="O168" s="181">
        <v>88704</v>
      </c>
      <c r="P168" s="69">
        <v>0</v>
      </c>
      <c r="Q168" s="69">
        <f>O168+P168</f>
        <v>88704</v>
      </c>
      <c r="R168" s="85" t="s">
        <v>21</v>
      </c>
    </row>
    <row r="169" spans="2:18" ht="15.75" customHeight="1">
      <c r="B169" s="94"/>
      <c r="C169" s="4"/>
      <c r="D169" s="4"/>
      <c r="E169" s="4"/>
      <c r="F169" s="46"/>
      <c r="G169" s="5"/>
      <c r="H169" s="4"/>
      <c r="I169" s="6"/>
      <c r="J169" s="156"/>
      <c r="K169" s="5"/>
      <c r="L169" s="5"/>
      <c r="M169" s="174">
        <f>SUM(M167:M168)</f>
        <v>33</v>
      </c>
      <c r="N169" s="57" t="s">
        <v>15</v>
      </c>
      <c r="O169" s="201">
        <f>O168</f>
        <v>88704</v>
      </c>
      <c r="P169" s="70">
        <f>P168</f>
        <v>0</v>
      </c>
      <c r="Q169" s="70">
        <f>Q168</f>
        <v>88704</v>
      </c>
      <c r="R169" s="82"/>
    </row>
    <row r="170" spans="2:18" ht="15.75">
      <c r="B170" s="182" t="s">
        <v>448</v>
      </c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4"/>
    </row>
    <row r="171" spans="2:18" ht="15.75">
      <c r="B171" s="182" t="s">
        <v>415</v>
      </c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4"/>
    </row>
    <row r="172" spans="2:18" ht="15.75">
      <c r="B172" s="182" t="s">
        <v>424</v>
      </c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4"/>
    </row>
    <row r="173" spans="2:18" ht="76.5">
      <c r="B173" s="83" t="s">
        <v>1</v>
      </c>
      <c r="C173" s="9" t="s">
        <v>2</v>
      </c>
      <c r="D173" s="9" t="s">
        <v>3</v>
      </c>
      <c r="E173" s="10" t="s">
        <v>4</v>
      </c>
      <c r="F173" s="47" t="s">
        <v>5</v>
      </c>
      <c r="G173" s="8" t="s">
        <v>6</v>
      </c>
      <c r="H173" s="10" t="s">
        <v>7</v>
      </c>
      <c r="I173" s="11" t="s">
        <v>8</v>
      </c>
      <c r="J173" s="157" t="s">
        <v>9</v>
      </c>
      <c r="K173" s="8" t="s">
        <v>10</v>
      </c>
      <c r="L173" s="8" t="s">
        <v>11</v>
      </c>
      <c r="M173" s="47" t="s">
        <v>12</v>
      </c>
      <c r="N173" s="12" t="s">
        <v>13</v>
      </c>
      <c r="O173" s="68" t="s">
        <v>488</v>
      </c>
      <c r="P173" s="68" t="s">
        <v>489</v>
      </c>
      <c r="Q173" s="68" t="s">
        <v>490</v>
      </c>
      <c r="R173" s="84" t="s">
        <v>14</v>
      </c>
    </row>
    <row r="174" spans="1:18" ht="15.75" customHeight="1">
      <c r="A174" s="34">
        <v>1</v>
      </c>
      <c r="B174" s="93">
        <v>1</v>
      </c>
      <c r="C174" s="13" t="s">
        <v>136</v>
      </c>
      <c r="D174" s="13" t="s">
        <v>110</v>
      </c>
      <c r="E174" s="13" t="s">
        <v>206</v>
      </c>
      <c r="F174" s="48">
        <v>7</v>
      </c>
      <c r="G174" s="14" t="s">
        <v>41</v>
      </c>
      <c r="H174" s="13" t="s">
        <v>42</v>
      </c>
      <c r="I174" s="15" t="s">
        <v>137</v>
      </c>
      <c r="J174" s="45" t="s">
        <v>253</v>
      </c>
      <c r="K174" s="14" t="s">
        <v>20</v>
      </c>
      <c r="L174" s="14" t="s">
        <v>20</v>
      </c>
      <c r="M174" s="48">
        <v>31</v>
      </c>
      <c r="N174" s="56" t="s">
        <v>25</v>
      </c>
      <c r="O174" s="181">
        <v>101712</v>
      </c>
      <c r="P174" s="69">
        <v>0</v>
      </c>
      <c r="Q174" s="69">
        <f>O174+P174</f>
        <v>101712</v>
      </c>
      <c r="R174" s="85" t="s">
        <v>21</v>
      </c>
    </row>
    <row r="175" spans="2:18" ht="15.75" customHeight="1">
      <c r="B175" s="94"/>
      <c r="C175" s="4"/>
      <c r="D175" s="4"/>
      <c r="E175" s="4"/>
      <c r="F175" s="46"/>
      <c r="G175" s="5"/>
      <c r="H175" s="4"/>
      <c r="I175" s="6"/>
      <c r="J175" s="156"/>
      <c r="K175" s="5"/>
      <c r="L175" s="5"/>
      <c r="M175" s="174">
        <f>SUM(M173:M174)</f>
        <v>31</v>
      </c>
      <c r="N175" s="57" t="s">
        <v>15</v>
      </c>
      <c r="O175" s="201">
        <f>O174</f>
        <v>101712</v>
      </c>
      <c r="P175" s="70">
        <f>P174</f>
        <v>0</v>
      </c>
      <c r="Q175" s="70">
        <f>Q174</f>
        <v>101712</v>
      </c>
      <c r="R175" s="82"/>
    </row>
    <row r="176" spans="2:18" ht="15.75">
      <c r="B176" s="182" t="s">
        <v>449</v>
      </c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4"/>
    </row>
    <row r="177" spans="2:18" ht="15.75">
      <c r="B177" s="182" t="s">
        <v>415</v>
      </c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4"/>
    </row>
    <row r="178" spans="2:18" ht="15.75">
      <c r="B178" s="182" t="s">
        <v>425</v>
      </c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4"/>
    </row>
    <row r="179" spans="2:18" ht="76.5">
      <c r="B179" s="83" t="s">
        <v>1</v>
      </c>
      <c r="C179" s="9" t="s">
        <v>2</v>
      </c>
      <c r="D179" s="9" t="s">
        <v>3</v>
      </c>
      <c r="E179" s="10" t="s">
        <v>4</v>
      </c>
      <c r="F179" s="47" t="s">
        <v>5</v>
      </c>
      <c r="G179" s="8" t="s">
        <v>6</v>
      </c>
      <c r="H179" s="10" t="s">
        <v>7</v>
      </c>
      <c r="I179" s="11" t="s">
        <v>8</v>
      </c>
      <c r="J179" s="157" t="s">
        <v>9</v>
      </c>
      <c r="K179" s="8" t="s">
        <v>10</v>
      </c>
      <c r="L179" s="8" t="s">
        <v>11</v>
      </c>
      <c r="M179" s="47" t="s">
        <v>12</v>
      </c>
      <c r="N179" s="12" t="s">
        <v>13</v>
      </c>
      <c r="O179" s="68" t="s">
        <v>488</v>
      </c>
      <c r="P179" s="68" t="s">
        <v>489</v>
      </c>
      <c r="Q179" s="68" t="s">
        <v>490</v>
      </c>
      <c r="R179" s="84" t="s">
        <v>14</v>
      </c>
    </row>
    <row r="180" spans="1:18" ht="15.75" customHeight="1">
      <c r="A180" s="34">
        <v>1</v>
      </c>
      <c r="B180" s="93">
        <v>1</v>
      </c>
      <c r="C180" s="13" t="s">
        <v>130</v>
      </c>
      <c r="D180" s="13" t="s">
        <v>110</v>
      </c>
      <c r="E180" s="13" t="s">
        <v>204</v>
      </c>
      <c r="F180" s="48">
        <v>19</v>
      </c>
      <c r="G180" s="14" t="s">
        <v>49</v>
      </c>
      <c r="H180" s="13" t="s">
        <v>18</v>
      </c>
      <c r="I180" s="15" t="s">
        <v>131</v>
      </c>
      <c r="J180" s="45" t="s">
        <v>132</v>
      </c>
      <c r="K180" s="14" t="s">
        <v>56</v>
      </c>
      <c r="L180" s="14" t="s">
        <v>56</v>
      </c>
      <c r="M180" s="48">
        <v>40</v>
      </c>
      <c r="N180" s="56" t="s">
        <v>25</v>
      </c>
      <c r="O180" s="181">
        <v>50760</v>
      </c>
      <c r="P180" s="69">
        <v>24516</v>
      </c>
      <c r="Q180" s="69">
        <f>O180+P180</f>
        <v>75276</v>
      </c>
      <c r="R180" s="85" t="s">
        <v>21</v>
      </c>
    </row>
    <row r="181" spans="2:18" ht="15.75" customHeight="1">
      <c r="B181" s="94"/>
      <c r="C181" s="4"/>
      <c r="D181" s="4"/>
      <c r="E181" s="4"/>
      <c r="F181" s="46"/>
      <c r="G181" s="5"/>
      <c r="H181" s="4"/>
      <c r="I181" s="6"/>
      <c r="J181" s="156"/>
      <c r="K181" s="5"/>
      <c r="L181" s="5"/>
      <c r="M181" s="174">
        <f>SUM(M179:M180)</f>
        <v>40</v>
      </c>
      <c r="N181" s="57" t="s">
        <v>15</v>
      </c>
      <c r="O181" s="201">
        <f>O180</f>
        <v>50760</v>
      </c>
      <c r="P181" s="70">
        <f>P180</f>
        <v>24516</v>
      </c>
      <c r="Q181" s="70">
        <f>Q180</f>
        <v>75276</v>
      </c>
      <c r="R181" s="82"/>
    </row>
    <row r="182" spans="2:18" ht="15.75">
      <c r="B182" s="182" t="s">
        <v>450</v>
      </c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4"/>
    </row>
    <row r="183" spans="2:18" ht="15.75">
      <c r="B183" s="182" t="s">
        <v>415</v>
      </c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4"/>
    </row>
    <row r="184" spans="2:18" ht="15.75">
      <c r="B184" s="182" t="s">
        <v>426</v>
      </c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4"/>
    </row>
    <row r="185" spans="2:18" ht="76.5">
      <c r="B185" s="83" t="s">
        <v>1</v>
      </c>
      <c r="C185" s="9" t="s">
        <v>2</v>
      </c>
      <c r="D185" s="9" t="s">
        <v>3</v>
      </c>
      <c r="E185" s="10" t="s">
        <v>4</v>
      </c>
      <c r="F185" s="47" t="s">
        <v>5</v>
      </c>
      <c r="G185" s="8" t="s">
        <v>6</v>
      </c>
      <c r="H185" s="10" t="s">
        <v>7</v>
      </c>
      <c r="I185" s="11" t="s">
        <v>8</v>
      </c>
      <c r="J185" s="157" t="s">
        <v>9</v>
      </c>
      <c r="K185" s="8" t="s">
        <v>10</v>
      </c>
      <c r="L185" s="8" t="s">
        <v>11</v>
      </c>
      <c r="M185" s="47" t="s">
        <v>12</v>
      </c>
      <c r="N185" s="12" t="s">
        <v>13</v>
      </c>
      <c r="O185" s="68" t="s">
        <v>488</v>
      </c>
      <c r="P185" s="68" t="s">
        <v>489</v>
      </c>
      <c r="Q185" s="68" t="s">
        <v>490</v>
      </c>
      <c r="R185" s="84" t="s">
        <v>14</v>
      </c>
    </row>
    <row r="186" spans="1:18" ht="15.75" customHeight="1">
      <c r="A186" s="34">
        <v>1</v>
      </c>
      <c r="B186" s="93">
        <v>1</v>
      </c>
      <c r="C186" s="13" t="s">
        <v>133</v>
      </c>
      <c r="D186" s="13" t="s">
        <v>110</v>
      </c>
      <c r="E186" s="13" t="s">
        <v>205</v>
      </c>
      <c r="F186" s="48" t="s">
        <v>134</v>
      </c>
      <c r="G186" s="14" t="s">
        <v>17</v>
      </c>
      <c r="H186" s="13" t="s">
        <v>18</v>
      </c>
      <c r="I186" s="15" t="s">
        <v>135</v>
      </c>
      <c r="J186" s="45" t="s">
        <v>252</v>
      </c>
      <c r="K186" s="14" t="s">
        <v>20</v>
      </c>
      <c r="L186" s="14" t="s">
        <v>20</v>
      </c>
      <c r="M186" s="48">
        <v>16</v>
      </c>
      <c r="N186" s="56" t="s">
        <v>25</v>
      </c>
      <c r="O186" s="181">
        <v>27720</v>
      </c>
      <c r="P186" s="69">
        <v>0</v>
      </c>
      <c r="Q186" s="69">
        <f>O186+P186</f>
        <v>27720</v>
      </c>
      <c r="R186" s="85" t="s">
        <v>21</v>
      </c>
    </row>
    <row r="187" spans="2:18" ht="15.75" customHeight="1">
      <c r="B187" s="94"/>
      <c r="C187" s="4"/>
      <c r="D187" s="4"/>
      <c r="E187" s="4"/>
      <c r="F187" s="46"/>
      <c r="G187" s="5"/>
      <c r="H187" s="4"/>
      <c r="I187" s="6"/>
      <c r="J187" s="156"/>
      <c r="K187" s="5"/>
      <c r="L187" s="5"/>
      <c r="M187" s="174">
        <f>SUM(M185:M186)</f>
        <v>16</v>
      </c>
      <c r="N187" s="57" t="s">
        <v>15</v>
      </c>
      <c r="O187" s="201">
        <f>O186</f>
        <v>27720</v>
      </c>
      <c r="P187" s="70">
        <f>P186</f>
        <v>0</v>
      </c>
      <c r="Q187" s="70">
        <f>Q186</f>
        <v>27720</v>
      </c>
      <c r="R187" s="82"/>
    </row>
    <row r="188" spans="2:18" ht="15.75">
      <c r="B188" s="182" t="s">
        <v>451</v>
      </c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4"/>
    </row>
    <row r="189" spans="2:18" ht="15.75">
      <c r="B189" s="182" t="s">
        <v>415</v>
      </c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4"/>
    </row>
    <row r="190" spans="2:18" ht="15.75">
      <c r="B190" s="186" t="s">
        <v>427</v>
      </c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8"/>
    </row>
    <row r="191" spans="2:18" ht="76.5">
      <c r="B191" s="83" t="s">
        <v>1</v>
      </c>
      <c r="C191" s="9" t="s">
        <v>2</v>
      </c>
      <c r="D191" s="9" t="s">
        <v>3</v>
      </c>
      <c r="E191" s="10" t="s">
        <v>4</v>
      </c>
      <c r="F191" s="47" t="s">
        <v>5</v>
      </c>
      <c r="G191" s="8" t="s">
        <v>6</v>
      </c>
      <c r="H191" s="10" t="s">
        <v>7</v>
      </c>
      <c r="I191" s="11" t="s">
        <v>8</v>
      </c>
      <c r="J191" s="157" t="s">
        <v>9</v>
      </c>
      <c r="K191" s="8" t="s">
        <v>10</v>
      </c>
      <c r="L191" s="8" t="s">
        <v>11</v>
      </c>
      <c r="M191" s="47" t="s">
        <v>12</v>
      </c>
      <c r="N191" s="12" t="s">
        <v>13</v>
      </c>
      <c r="O191" s="68" t="s">
        <v>488</v>
      </c>
      <c r="P191" s="68" t="s">
        <v>489</v>
      </c>
      <c r="Q191" s="68" t="s">
        <v>490</v>
      </c>
      <c r="R191" s="84" t="s">
        <v>14</v>
      </c>
    </row>
    <row r="192" spans="1:18" ht="15.75" customHeight="1">
      <c r="A192" s="34">
        <v>1</v>
      </c>
      <c r="B192" s="93">
        <v>1</v>
      </c>
      <c r="C192" s="13" t="s">
        <v>114</v>
      </c>
      <c r="D192" s="13" t="s">
        <v>110</v>
      </c>
      <c r="E192" s="13" t="s">
        <v>189</v>
      </c>
      <c r="F192" s="48">
        <v>10</v>
      </c>
      <c r="G192" s="14" t="s">
        <v>17</v>
      </c>
      <c r="H192" s="13" t="s">
        <v>18</v>
      </c>
      <c r="I192" s="15" t="s">
        <v>115</v>
      </c>
      <c r="J192" s="45" t="s">
        <v>116</v>
      </c>
      <c r="K192" s="14" t="s">
        <v>20</v>
      </c>
      <c r="L192" s="14" t="s">
        <v>20</v>
      </c>
      <c r="M192" s="48">
        <v>15</v>
      </c>
      <c r="N192" s="56" t="s">
        <v>25</v>
      </c>
      <c r="O192" s="181">
        <v>24252</v>
      </c>
      <c r="P192" s="69">
        <v>9564</v>
      </c>
      <c r="Q192" s="69">
        <f>O192+P192</f>
        <v>33816</v>
      </c>
      <c r="R192" s="85" t="s">
        <v>21</v>
      </c>
    </row>
    <row r="193" spans="1:18" ht="15.75" customHeight="1">
      <c r="A193" s="34">
        <v>1</v>
      </c>
      <c r="B193" s="93">
        <v>2</v>
      </c>
      <c r="C193" s="13" t="s">
        <v>472</v>
      </c>
      <c r="D193" s="13" t="s">
        <v>110</v>
      </c>
      <c r="E193" s="13" t="s">
        <v>187</v>
      </c>
      <c r="F193" s="48">
        <v>54</v>
      </c>
      <c r="G193" s="14" t="s">
        <v>17</v>
      </c>
      <c r="H193" s="13" t="s">
        <v>18</v>
      </c>
      <c r="I193" s="15" t="s">
        <v>474</v>
      </c>
      <c r="J193" s="45">
        <v>90464037</v>
      </c>
      <c r="K193" s="14" t="s">
        <v>19</v>
      </c>
      <c r="L193" s="14" t="s">
        <v>20</v>
      </c>
      <c r="M193" s="48">
        <v>30</v>
      </c>
      <c r="N193" s="56" t="s">
        <v>473</v>
      </c>
      <c r="O193" s="181">
        <v>36000</v>
      </c>
      <c r="P193" s="69">
        <v>12000</v>
      </c>
      <c r="Q193" s="69">
        <f>O193+P193</f>
        <v>48000</v>
      </c>
      <c r="R193" s="85" t="s">
        <v>21</v>
      </c>
    </row>
    <row r="194" spans="2:18" ht="15.75" customHeight="1">
      <c r="B194" s="94"/>
      <c r="C194" s="4"/>
      <c r="D194" s="4"/>
      <c r="E194" s="4"/>
      <c r="F194" s="46"/>
      <c r="G194" s="5"/>
      <c r="H194" s="4"/>
      <c r="I194" s="6"/>
      <c r="J194" s="156"/>
      <c r="K194" s="5"/>
      <c r="L194" s="5"/>
      <c r="M194" s="174">
        <f>SUM(M191:M193)</f>
        <v>45</v>
      </c>
      <c r="N194" s="57" t="s">
        <v>15</v>
      </c>
      <c r="O194" s="201">
        <f>SUM(O192:O193)</f>
        <v>60252</v>
      </c>
      <c r="P194" s="70">
        <f>SUM(P192:P193)</f>
        <v>21564</v>
      </c>
      <c r="Q194" s="70">
        <f>SUM(Q192:Q193)</f>
        <v>81816</v>
      </c>
      <c r="R194" s="82"/>
    </row>
    <row r="195" spans="2:18" ht="15.75">
      <c r="B195" s="182" t="s">
        <v>452</v>
      </c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4"/>
    </row>
    <row r="196" spans="2:18" ht="15.75">
      <c r="B196" s="182" t="s">
        <v>415</v>
      </c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4"/>
    </row>
    <row r="197" spans="2:18" ht="15.75">
      <c r="B197" s="186" t="s">
        <v>428</v>
      </c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8"/>
    </row>
    <row r="198" spans="2:18" ht="76.5">
      <c r="B198" s="83" t="s">
        <v>1</v>
      </c>
      <c r="C198" s="9" t="s">
        <v>2</v>
      </c>
      <c r="D198" s="9" t="s">
        <v>3</v>
      </c>
      <c r="E198" s="10" t="s">
        <v>4</v>
      </c>
      <c r="F198" s="47" t="s">
        <v>5</v>
      </c>
      <c r="G198" s="8" t="s">
        <v>6</v>
      </c>
      <c r="H198" s="10" t="s">
        <v>7</v>
      </c>
      <c r="I198" s="11" t="s">
        <v>8</v>
      </c>
      <c r="J198" s="157" t="s">
        <v>9</v>
      </c>
      <c r="K198" s="8" t="s">
        <v>10</v>
      </c>
      <c r="L198" s="8" t="s">
        <v>11</v>
      </c>
      <c r="M198" s="47" t="s">
        <v>12</v>
      </c>
      <c r="N198" s="12" t="s">
        <v>13</v>
      </c>
      <c r="O198" s="68" t="s">
        <v>488</v>
      </c>
      <c r="P198" s="68" t="s">
        <v>489</v>
      </c>
      <c r="Q198" s="68" t="s">
        <v>490</v>
      </c>
      <c r="R198" s="84" t="s">
        <v>14</v>
      </c>
    </row>
    <row r="199" spans="1:18" ht="15.75" customHeight="1">
      <c r="A199" s="34">
        <v>1</v>
      </c>
      <c r="B199" s="93">
        <v>1</v>
      </c>
      <c r="C199" s="13" t="s">
        <v>117</v>
      </c>
      <c r="D199" s="13" t="s">
        <v>110</v>
      </c>
      <c r="E199" s="13" t="s">
        <v>200</v>
      </c>
      <c r="F199" s="48">
        <v>14</v>
      </c>
      <c r="G199" s="14" t="s">
        <v>17</v>
      </c>
      <c r="H199" s="13" t="s">
        <v>18</v>
      </c>
      <c r="I199" s="15" t="s">
        <v>118</v>
      </c>
      <c r="J199" s="45" t="s">
        <v>241</v>
      </c>
      <c r="K199" s="14" t="s">
        <v>19</v>
      </c>
      <c r="L199" s="14" t="s">
        <v>20</v>
      </c>
      <c r="M199" s="48">
        <v>20</v>
      </c>
      <c r="N199" s="56" t="s">
        <v>25</v>
      </c>
      <c r="O199" s="181">
        <v>38352</v>
      </c>
      <c r="P199" s="69">
        <v>0</v>
      </c>
      <c r="Q199" s="69">
        <f>O199+P199</f>
        <v>38352</v>
      </c>
      <c r="R199" s="85" t="s">
        <v>21</v>
      </c>
    </row>
    <row r="200" spans="2:18" ht="15.75" customHeight="1">
      <c r="B200" s="94"/>
      <c r="C200" s="4"/>
      <c r="D200" s="4"/>
      <c r="E200" s="4"/>
      <c r="F200" s="46"/>
      <c r="G200" s="5"/>
      <c r="H200" s="4"/>
      <c r="I200" s="6"/>
      <c r="J200" s="156"/>
      <c r="K200" s="5"/>
      <c r="L200" s="5"/>
      <c r="M200" s="46"/>
      <c r="N200" s="57" t="s">
        <v>15</v>
      </c>
      <c r="O200" s="201">
        <f>O199</f>
        <v>38352</v>
      </c>
      <c r="P200" s="70">
        <f>P199</f>
        <v>0</v>
      </c>
      <c r="Q200" s="70">
        <f>Q199</f>
        <v>38352</v>
      </c>
      <c r="R200" s="82"/>
    </row>
    <row r="201" spans="2:18" ht="15.75">
      <c r="B201" s="182" t="s">
        <v>453</v>
      </c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4"/>
    </row>
    <row r="202" spans="2:18" ht="15.75">
      <c r="B202" s="182" t="s">
        <v>415</v>
      </c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4"/>
    </row>
    <row r="203" spans="2:18" ht="15.75">
      <c r="B203" s="185" t="s">
        <v>429</v>
      </c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</row>
    <row r="204" spans="2:18" ht="76.5">
      <c r="B204" s="95" t="s">
        <v>1</v>
      </c>
      <c r="C204" s="9" t="s">
        <v>2</v>
      </c>
      <c r="D204" s="9" t="s">
        <v>3</v>
      </c>
      <c r="E204" s="10" t="s">
        <v>4</v>
      </c>
      <c r="F204" s="47" t="s">
        <v>5</v>
      </c>
      <c r="G204" s="8" t="s">
        <v>6</v>
      </c>
      <c r="H204" s="10" t="s">
        <v>7</v>
      </c>
      <c r="I204" s="11" t="s">
        <v>8</v>
      </c>
      <c r="J204" s="157" t="s">
        <v>9</v>
      </c>
      <c r="K204" s="8" t="s">
        <v>10</v>
      </c>
      <c r="L204" s="8" t="s">
        <v>11</v>
      </c>
      <c r="M204" s="47" t="s">
        <v>12</v>
      </c>
      <c r="N204" s="12" t="s">
        <v>13</v>
      </c>
      <c r="O204" s="96" t="s">
        <v>488</v>
      </c>
      <c r="P204" s="96" t="s">
        <v>489</v>
      </c>
      <c r="Q204" s="96" t="s">
        <v>490</v>
      </c>
      <c r="R204" s="97" t="s">
        <v>14</v>
      </c>
    </row>
    <row r="205" spans="1:18" ht="15.75" customHeight="1">
      <c r="A205" s="34">
        <v>1</v>
      </c>
      <c r="B205" s="98">
        <v>1</v>
      </c>
      <c r="C205" s="13" t="s">
        <v>140</v>
      </c>
      <c r="D205" s="13" t="s">
        <v>141</v>
      </c>
      <c r="E205" s="13" t="s">
        <v>172</v>
      </c>
      <c r="F205" s="48">
        <v>18</v>
      </c>
      <c r="G205" s="14" t="s">
        <v>17</v>
      </c>
      <c r="H205" s="13" t="s">
        <v>18</v>
      </c>
      <c r="I205" s="15" t="s">
        <v>261</v>
      </c>
      <c r="J205" s="45" t="s">
        <v>262</v>
      </c>
      <c r="K205" s="14" t="s">
        <v>36</v>
      </c>
      <c r="L205" s="14" t="s">
        <v>36</v>
      </c>
      <c r="M205" s="48">
        <v>175</v>
      </c>
      <c r="N205" s="56" t="s">
        <v>25</v>
      </c>
      <c r="O205" s="181">
        <v>552652</v>
      </c>
      <c r="P205" s="69">
        <v>0</v>
      </c>
      <c r="Q205" s="69">
        <f>O205+P205</f>
        <v>552652</v>
      </c>
      <c r="R205" s="99" t="s">
        <v>21</v>
      </c>
    </row>
    <row r="206" spans="1:18" ht="15.75" customHeight="1">
      <c r="A206" s="34">
        <v>1</v>
      </c>
      <c r="B206" s="93">
        <v>2</v>
      </c>
      <c r="C206" s="13" t="s">
        <v>140</v>
      </c>
      <c r="D206" s="13" t="s">
        <v>141</v>
      </c>
      <c r="E206" s="13" t="s">
        <v>149</v>
      </c>
      <c r="F206" s="48">
        <v>30</v>
      </c>
      <c r="G206" s="14" t="s">
        <v>17</v>
      </c>
      <c r="H206" s="13" t="s">
        <v>18</v>
      </c>
      <c r="I206" s="15" t="s">
        <v>44</v>
      </c>
      <c r="J206" s="45" t="s">
        <v>45</v>
      </c>
      <c r="K206" s="14" t="s">
        <v>36</v>
      </c>
      <c r="L206" s="14" t="s">
        <v>36</v>
      </c>
      <c r="M206" s="48">
        <v>100</v>
      </c>
      <c r="N206" s="56" t="s">
        <v>25</v>
      </c>
      <c r="O206" s="181">
        <v>202308</v>
      </c>
      <c r="P206" s="69">
        <v>0</v>
      </c>
      <c r="Q206" s="69">
        <f>O206+P206</f>
        <v>202308</v>
      </c>
      <c r="R206" s="85" t="s">
        <v>21</v>
      </c>
    </row>
    <row r="207" spans="2:18" ht="15.75" customHeight="1">
      <c r="B207" s="100"/>
      <c r="C207" s="4"/>
      <c r="D207" s="4"/>
      <c r="E207" s="4"/>
      <c r="F207" s="46"/>
      <c r="G207" s="5"/>
      <c r="H207" s="4"/>
      <c r="I207" s="6"/>
      <c r="J207" s="156"/>
      <c r="K207" s="5"/>
      <c r="L207" s="5"/>
      <c r="M207" s="174">
        <f>SUM(M204:M206)</f>
        <v>275</v>
      </c>
      <c r="N207" s="57" t="s">
        <v>15</v>
      </c>
      <c r="O207" s="201">
        <f>SUM(O205:O206)</f>
        <v>754960</v>
      </c>
      <c r="P207" s="101">
        <f>SUM(P205:P206)</f>
        <v>0</v>
      </c>
      <c r="Q207" s="70">
        <f>SUM(Q205:Q206)</f>
        <v>754960</v>
      </c>
      <c r="R207" s="102"/>
    </row>
    <row r="208" spans="2:18" ht="15.75">
      <c r="B208" s="182" t="s">
        <v>454</v>
      </c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4"/>
    </row>
    <row r="209" spans="2:18" ht="15.75">
      <c r="B209" s="182" t="s">
        <v>415</v>
      </c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4"/>
    </row>
    <row r="210" spans="2:18" ht="15.75">
      <c r="B210" s="182" t="s">
        <v>430</v>
      </c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4"/>
    </row>
    <row r="211" spans="2:18" ht="76.5">
      <c r="B211" s="83" t="s">
        <v>1</v>
      </c>
      <c r="C211" s="9" t="s">
        <v>2</v>
      </c>
      <c r="D211" s="9" t="s">
        <v>3</v>
      </c>
      <c r="E211" s="10" t="s">
        <v>4</v>
      </c>
      <c r="F211" s="47" t="s">
        <v>5</v>
      </c>
      <c r="G211" s="8" t="s">
        <v>6</v>
      </c>
      <c r="H211" s="10" t="s">
        <v>7</v>
      </c>
      <c r="I211" s="11" t="s">
        <v>8</v>
      </c>
      <c r="J211" s="157" t="s">
        <v>9</v>
      </c>
      <c r="K211" s="8" t="s">
        <v>10</v>
      </c>
      <c r="L211" s="8" t="s">
        <v>11</v>
      </c>
      <c r="M211" s="47" t="s">
        <v>12</v>
      </c>
      <c r="N211" s="12" t="s">
        <v>13</v>
      </c>
      <c r="O211" s="68" t="s">
        <v>488</v>
      </c>
      <c r="P211" s="68" t="s">
        <v>489</v>
      </c>
      <c r="Q211" s="68" t="s">
        <v>490</v>
      </c>
      <c r="R211" s="84" t="s">
        <v>14</v>
      </c>
    </row>
    <row r="212" spans="1:18" ht="15" customHeight="1">
      <c r="A212" s="179">
        <v>1</v>
      </c>
      <c r="B212" s="93">
        <v>1</v>
      </c>
      <c r="C212" s="13" t="s">
        <v>145</v>
      </c>
      <c r="D212" s="13" t="s">
        <v>139</v>
      </c>
      <c r="E212" s="13" t="s">
        <v>208</v>
      </c>
      <c r="F212" s="48">
        <v>12</v>
      </c>
      <c r="G212" s="14" t="s">
        <v>49</v>
      </c>
      <c r="H212" s="13" t="s">
        <v>18</v>
      </c>
      <c r="I212" s="15" t="s">
        <v>468</v>
      </c>
      <c r="J212" s="45"/>
      <c r="K212" s="14" t="s">
        <v>36</v>
      </c>
      <c r="L212" s="14" t="s">
        <v>36</v>
      </c>
      <c r="M212" s="48">
        <v>120</v>
      </c>
      <c r="N212" s="56" t="s">
        <v>25</v>
      </c>
      <c r="O212" s="181">
        <v>140000</v>
      </c>
      <c r="P212" s="69">
        <v>0</v>
      </c>
      <c r="Q212" s="69">
        <f>O212+P212</f>
        <v>140000</v>
      </c>
      <c r="R212" s="85" t="s">
        <v>21</v>
      </c>
    </row>
    <row r="213" spans="2:18" ht="15" customHeight="1">
      <c r="B213" s="94"/>
      <c r="C213" s="4"/>
      <c r="D213" s="4"/>
      <c r="E213" s="4"/>
      <c r="F213" s="46"/>
      <c r="G213" s="5"/>
      <c r="H213" s="4"/>
      <c r="I213" s="6"/>
      <c r="J213" s="156"/>
      <c r="K213" s="5"/>
      <c r="L213" s="5"/>
      <c r="M213" s="174">
        <f>SUM(M211:M212)</f>
        <v>120</v>
      </c>
      <c r="N213" s="57" t="s">
        <v>15</v>
      </c>
      <c r="O213" s="201">
        <f>O212</f>
        <v>140000</v>
      </c>
      <c r="P213" s="70">
        <f>P212</f>
        <v>0</v>
      </c>
      <c r="Q213" s="70">
        <f>Q212</f>
        <v>140000</v>
      </c>
      <c r="R213" s="82"/>
    </row>
    <row r="214" spans="2:18" ht="15" customHeight="1">
      <c r="B214" s="182" t="s">
        <v>455</v>
      </c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4"/>
    </row>
    <row r="215" spans="2:18" ht="15" customHeight="1">
      <c r="B215" s="182" t="s">
        <v>415</v>
      </c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4"/>
    </row>
    <row r="216" spans="2:18" ht="15.75">
      <c r="B216" s="182" t="s">
        <v>431</v>
      </c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4"/>
    </row>
    <row r="217" spans="2:18" ht="76.5">
      <c r="B217" s="83" t="s">
        <v>1</v>
      </c>
      <c r="C217" s="9" t="s">
        <v>2</v>
      </c>
      <c r="D217" s="9" t="s">
        <v>3</v>
      </c>
      <c r="E217" s="10" t="s">
        <v>4</v>
      </c>
      <c r="F217" s="47" t="s">
        <v>5</v>
      </c>
      <c r="G217" s="8" t="s">
        <v>6</v>
      </c>
      <c r="H217" s="10" t="s">
        <v>7</v>
      </c>
      <c r="I217" s="11" t="s">
        <v>8</v>
      </c>
      <c r="J217" s="157" t="s">
        <v>9</v>
      </c>
      <c r="K217" s="8" t="s">
        <v>10</v>
      </c>
      <c r="L217" s="8" t="s">
        <v>11</v>
      </c>
      <c r="M217" s="47" t="s">
        <v>12</v>
      </c>
      <c r="N217" s="12" t="s">
        <v>13</v>
      </c>
      <c r="O217" s="68" t="s">
        <v>488</v>
      </c>
      <c r="P217" s="68" t="s">
        <v>489</v>
      </c>
      <c r="Q217" s="68" t="s">
        <v>490</v>
      </c>
      <c r="R217" s="84" t="s">
        <v>14</v>
      </c>
    </row>
    <row r="218" spans="1:18" ht="12.75">
      <c r="A218" s="34">
        <v>1</v>
      </c>
      <c r="B218" s="93">
        <v>1</v>
      </c>
      <c r="C218" s="13" t="s">
        <v>142</v>
      </c>
      <c r="D218" s="13" t="s">
        <v>139</v>
      </c>
      <c r="E218" s="13" t="s">
        <v>27</v>
      </c>
      <c r="F218" s="48">
        <v>14</v>
      </c>
      <c r="G218" s="14" t="s">
        <v>17</v>
      </c>
      <c r="H218" s="13" t="s">
        <v>18</v>
      </c>
      <c r="I218" s="15" t="s">
        <v>257</v>
      </c>
      <c r="J218" s="45" t="s">
        <v>258</v>
      </c>
      <c r="K218" s="14" t="s">
        <v>36</v>
      </c>
      <c r="L218" s="14" t="s">
        <v>36</v>
      </c>
      <c r="M218" s="48">
        <v>70</v>
      </c>
      <c r="N218" s="56" t="s">
        <v>25</v>
      </c>
      <c r="O218" s="181">
        <v>93570</v>
      </c>
      <c r="P218" s="69">
        <v>0</v>
      </c>
      <c r="Q218" s="69">
        <f>O218+P218</f>
        <v>93570</v>
      </c>
      <c r="R218" s="85" t="s">
        <v>21</v>
      </c>
    </row>
    <row r="219" spans="1:18" ht="15" customHeight="1">
      <c r="A219" s="34">
        <v>1</v>
      </c>
      <c r="B219" s="103">
        <v>2</v>
      </c>
      <c r="C219" s="13" t="s">
        <v>142</v>
      </c>
      <c r="D219" s="13" t="s">
        <v>139</v>
      </c>
      <c r="E219" s="13" t="s">
        <v>27</v>
      </c>
      <c r="F219" s="48">
        <v>14</v>
      </c>
      <c r="G219" s="14" t="s">
        <v>17</v>
      </c>
      <c r="H219" s="13" t="s">
        <v>18</v>
      </c>
      <c r="I219" s="15" t="s">
        <v>259</v>
      </c>
      <c r="J219" s="45" t="s">
        <v>260</v>
      </c>
      <c r="K219" s="14" t="s">
        <v>36</v>
      </c>
      <c r="L219" s="14" t="s">
        <v>36</v>
      </c>
      <c r="M219" s="48">
        <v>70</v>
      </c>
      <c r="N219" s="56" t="s">
        <v>25</v>
      </c>
      <c r="O219" s="181">
        <v>103440</v>
      </c>
      <c r="P219" s="69">
        <v>0</v>
      </c>
      <c r="Q219" s="69">
        <f>O219+P219</f>
        <v>103440</v>
      </c>
      <c r="R219" s="85" t="s">
        <v>21</v>
      </c>
    </row>
    <row r="220" spans="1:18" ht="12.75">
      <c r="A220" s="34">
        <v>1</v>
      </c>
      <c r="B220" s="93">
        <v>3</v>
      </c>
      <c r="C220" s="13" t="s">
        <v>142</v>
      </c>
      <c r="D220" s="13" t="s">
        <v>139</v>
      </c>
      <c r="E220" s="13" t="s">
        <v>168</v>
      </c>
      <c r="F220" s="48">
        <v>20</v>
      </c>
      <c r="G220" s="14" t="s">
        <v>17</v>
      </c>
      <c r="H220" s="13" t="s">
        <v>18</v>
      </c>
      <c r="I220" s="15" t="s">
        <v>43</v>
      </c>
      <c r="J220" s="45" t="s">
        <v>256</v>
      </c>
      <c r="K220" s="14" t="s">
        <v>36</v>
      </c>
      <c r="L220" s="14" t="s">
        <v>36</v>
      </c>
      <c r="M220" s="48">
        <v>65</v>
      </c>
      <c r="N220" s="56" t="s">
        <v>25</v>
      </c>
      <c r="O220" s="181">
        <v>222348</v>
      </c>
      <c r="P220" s="69">
        <v>0</v>
      </c>
      <c r="Q220" s="69">
        <f>O220+P220</f>
        <v>222348</v>
      </c>
      <c r="R220" s="85" t="s">
        <v>21</v>
      </c>
    </row>
    <row r="221" spans="2:18" ht="15" customHeight="1">
      <c r="B221" s="94"/>
      <c r="C221" s="4"/>
      <c r="D221" s="4"/>
      <c r="E221" s="4"/>
      <c r="F221" s="46"/>
      <c r="G221" s="5"/>
      <c r="H221" s="4"/>
      <c r="I221" s="6"/>
      <c r="J221" s="156"/>
      <c r="K221" s="5"/>
      <c r="L221" s="5"/>
      <c r="M221" s="174">
        <f>SUM(M218:M220)</f>
        <v>205</v>
      </c>
      <c r="N221" s="57" t="s">
        <v>15</v>
      </c>
      <c r="O221" s="201">
        <f>SUM(O218:O220)</f>
        <v>419358</v>
      </c>
      <c r="P221" s="70">
        <f>SUM(P218:P220)</f>
        <v>0</v>
      </c>
      <c r="Q221" s="70">
        <f>SUM(Q218:Q220)</f>
        <v>419358</v>
      </c>
      <c r="R221" s="82"/>
    </row>
    <row r="222" spans="2:18" ht="15" customHeight="1">
      <c r="B222" s="182" t="s">
        <v>456</v>
      </c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4"/>
    </row>
    <row r="223" spans="2:18" ht="15" customHeight="1">
      <c r="B223" s="182" t="s">
        <v>415</v>
      </c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4"/>
    </row>
    <row r="224" spans="2:18" ht="15.75" customHeight="1">
      <c r="B224" s="182" t="s">
        <v>432</v>
      </c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4"/>
    </row>
    <row r="225" spans="2:18" ht="76.5">
      <c r="B225" s="83" t="s">
        <v>1</v>
      </c>
      <c r="C225" s="9" t="s">
        <v>2</v>
      </c>
      <c r="D225" s="9" t="s">
        <v>3</v>
      </c>
      <c r="E225" s="10" t="s">
        <v>4</v>
      </c>
      <c r="F225" s="47" t="s">
        <v>5</v>
      </c>
      <c r="G225" s="8" t="s">
        <v>6</v>
      </c>
      <c r="H225" s="10" t="s">
        <v>7</v>
      </c>
      <c r="I225" s="11" t="s">
        <v>8</v>
      </c>
      <c r="J225" s="157" t="s">
        <v>9</v>
      </c>
      <c r="K225" s="8" t="s">
        <v>10</v>
      </c>
      <c r="L225" s="8" t="s">
        <v>11</v>
      </c>
      <c r="M225" s="47" t="s">
        <v>12</v>
      </c>
      <c r="N225" s="12" t="s">
        <v>13</v>
      </c>
      <c r="O225" s="68" t="s">
        <v>488</v>
      </c>
      <c r="P225" s="68" t="s">
        <v>489</v>
      </c>
      <c r="Q225" s="68" t="s">
        <v>490</v>
      </c>
      <c r="R225" s="84" t="s">
        <v>14</v>
      </c>
    </row>
    <row r="226" spans="1:18" ht="12.75">
      <c r="A226" s="34">
        <v>1</v>
      </c>
      <c r="B226" s="93">
        <v>1</v>
      </c>
      <c r="C226" s="13" t="s">
        <v>230</v>
      </c>
      <c r="D226" s="13" t="s">
        <v>139</v>
      </c>
      <c r="E226" s="13" t="s">
        <v>231</v>
      </c>
      <c r="F226" s="48">
        <v>76</v>
      </c>
      <c r="G226" s="14" t="s">
        <v>101</v>
      </c>
      <c r="H226" s="13" t="s">
        <v>75</v>
      </c>
      <c r="I226" s="15" t="s">
        <v>146</v>
      </c>
      <c r="J226" s="45" t="s">
        <v>147</v>
      </c>
      <c r="K226" s="14" t="s">
        <v>36</v>
      </c>
      <c r="L226" s="14" t="s">
        <v>36</v>
      </c>
      <c r="M226" s="48">
        <v>49</v>
      </c>
      <c r="N226" s="56" t="s">
        <v>25</v>
      </c>
      <c r="O226" s="181">
        <v>138540</v>
      </c>
      <c r="P226" s="69">
        <v>0</v>
      </c>
      <c r="Q226" s="69">
        <f>O226+P226</f>
        <v>138540</v>
      </c>
      <c r="R226" s="85" t="s">
        <v>21</v>
      </c>
    </row>
    <row r="227" spans="1:18" ht="12.75">
      <c r="A227" s="34">
        <v>1</v>
      </c>
      <c r="B227" s="103">
        <v>2</v>
      </c>
      <c r="C227" s="13" t="s">
        <v>230</v>
      </c>
      <c r="D227" s="13" t="s">
        <v>139</v>
      </c>
      <c r="E227" s="13" t="s">
        <v>231</v>
      </c>
      <c r="F227" s="48">
        <v>76</v>
      </c>
      <c r="G227" s="14" t="s">
        <v>101</v>
      </c>
      <c r="H227" s="13" t="s">
        <v>75</v>
      </c>
      <c r="I227" s="15" t="s">
        <v>143</v>
      </c>
      <c r="J227" s="45" t="s">
        <v>144</v>
      </c>
      <c r="K227" s="14" t="s">
        <v>19</v>
      </c>
      <c r="L227" s="14" t="s">
        <v>20</v>
      </c>
      <c r="M227" s="48">
        <v>6</v>
      </c>
      <c r="N227" s="56" t="s">
        <v>25</v>
      </c>
      <c r="O227" s="181">
        <v>84168</v>
      </c>
      <c r="P227" s="69">
        <v>0</v>
      </c>
      <c r="Q227" s="69">
        <f>O227+P227</f>
        <v>84168</v>
      </c>
      <c r="R227" s="85" t="s">
        <v>21</v>
      </c>
    </row>
    <row r="228" spans="2:18" ht="15.75" customHeight="1">
      <c r="B228" s="94"/>
      <c r="C228" s="4"/>
      <c r="D228" s="4"/>
      <c r="E228" s="4"/>
      <c r="F228" s="46"/>
      <c r="G228" s="5"/>
      <c r="H228" s="4"/>
      <c r="I228" s="6"/>
      <c r="J228" s="156"/>
      <c r="K228" s="5"/>
      <c r="L228" s="5"/>
      <c r="M228" s="174">
        <f>SUM(M226:M227)</f>
        <v>55</v>
      </c>
      <c r="N228" s="57" t="s">
        <v>15</v>
      </c>
      <c r="O228" s="201">
        <f>SUM(O226:O227)</f>
        <v>222708</v>
      </c>
      <c r="P228" s="70">
        <f>SUM(P226:P227)</f>
        <v>0</v>
      </c>
      <c r="Q228" s="70">
        <f>SUM(Q226:Q227)</f>
        <v>222708</v>
      </c>
      <c r="R228" s="82"/>
    </row>
    <row r="229" spans="2:18" ht="15.75" customHeight="1">
      <c r="B229" s="182" t="s">
        <v>457</v>
      </c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4"/>
    </row>
    <row r="230" spans="2:18" ht="15.75" customHeight="1">
      <c r="B230" s="182" t="s">
        <v>415</v>
      </c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4"/>
    </row>
    <row r="231" spans="2:18" ht="15.75">
      <c r="B231" s="185" t="s">
        <v>477</v>
      </c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</row>
    <row r="232" spans="2:18" ht="76.5">
      <c r="B232" s="95" t="s">
        <v>1</v>
      </c>
      <c r="C232" s="9" t="s">
        <v>2</v>
      </c>
      <c r="D232" s="9" t="s">
        <v>3</v>
      </c>
      <c r="E232" s="10" t="s">
        <v>4</v>
      </c>
      <c r="F232" s="47" t="s">
        <v>5</v>
      </c>
      <c r="G232" s="8" t="s">
        <v>6</v>
      </c>
      <c r="H232" s="10" t="s">
        <v>7</v>
      </c>
      <c r="I232" s="11" t="s">
        <v>8</v>
      </c>
      <c r="J232" s="157" t="s">
        <v>9</v>
      </c>
      <c r="K232" s="8" t="s">
        <v>10</v>
      </c>
      <c r="L232" s="8" t="s">
        <v>11</v>
      </c>
      <c r="M232" s="47" t="s">
        <v>12</v>
      </c>
      <c r="N232" s="12" t="s">
        <v>13</v>
      </c>
      <c r="O232" s="96" t="s">
        <v>488</v>
      </c>
      <c r="P232" s="96" t="s">
        <v>489</v>
      </c>
      <c r="Q232" s="96" t="s">
        <v>490</v>
      </c>
      <c r="R232" s="97" t="s">
        <v>14</v>
      </c>
    </row>
    <row r="233" spans="1:18" ht="12.75">
      <c r="A233" s="34">
        <v>1</v>
      </c>
      <c r="B233" s="98">
        <v>1</v>
      </c>
      <c r="C233" s="13" t="s">
        <v>138</v>
      </c>
      <c r="D233" s="13" t="s">
        <v>139</v>
      </c>
      <c r="E233" s="13" t="s">
        <v>207</v>
      </c>
      <c r="F233" s="48">
        <v>20</v>
      </c>
      <c r="G233" s="14" t="s">
        <v>41</v>
      </c>
      <c r="H233" s="13" t="s">
        <v>42</v>
      </c>
      <c r="I233" s="15" t="s">
        <v>385</v>
      </c>
      <c r="J233" s="45">
        <v>439952</v>
      </c>
      <c r="K233" s="14" t="s">
        <v>36</v>
      </c>
      <c r="L233" s="14" t="s">
        <v>36</v>
      </c>
      <c r="M233" s="48">
        <v>235</v>
      </c>
      <c r="N233" s="56" t="s">
        <v>25</v>
      </c>
      <c r="O233" s="181">
        <v>298080</v>
      </c>
      <c r="P233" s="69">
        <v>0</v>
      </c>
      <c r="Q233" s="69">
        <f>O233+P233</f>
        <v>298080</v>
      </c>
      <c r="R233" s="99" t="s">
        <v>21</v>
      </c>
    </row>
    <row r="234" spans="2:18" ht="15" customHeight="1">
      <c r="B234" s="100"/>
      <c r="C234" s="4"/>
      <c r="D234" s="4"/>
      <c r="E234" s="4"/>
      <c r="F234" s="46"/>
      <c r="G234" s="5"/>
      <c r="H234" s="4"/>
      <c r="I234" s="6"/>
      <c r="J234" s="156"/>
      <c r="K234" s="5"/>
      <c r="L234" s="5"/>
      <c r="M234" s="174">
        <f>SUM(M233:M233)</f>
        <v>235</v>
      </c>
      <c r="N234" s="57" t="s">
        <v>15</v>
      </c>
      <c r="O234" s="201">
        <f>SUM(O233:O233)</f>
        <v>298080</v>
      </c>
      <c r="P234" s="70">
        <f>SUM(P233:P233)</f>
        <v>0</v>
      </c>
      <c r="Q234" s="70">
        <f>SUM(Q233:Q233)</f>
        <v>298080</v>
      </c>
      <c r="R234" s="102"/>
    </row>
    <row r="235" spans="2:18" ht="15.75">
      <c r="B235" s="182" t="s">
        <v>458</v>
      </c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4"/>
    </row>
    <row r="236" spans="2:18" ht="15.75">
      <c r="B236" s="182" t="s">
        <v>415</v>
      </c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4"/>
    </row>
    <row r="237" spans="2:18" ht="15.75">
      <c r="B237" s="182" t="s">
        <v>478</v>
      </c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4"/>
    </row>
    <row r="238" spans="2:18" ht="76.5">
      <c r="B238" s="83" t="s">
        <v>1</v>
      </c>
      <c r="C238" s="9" t="s">
        <v>2</v>
      </c>
      <c r="D238" s="9" t="s">
        <v>3</v>
      </c>
      <c r="E238" s="10" t="s">
        <v>4</v>
      </c>
      <c r="F238" s="47" t="s">
        <v>5</v>
      </c>
      <c r="G238" s="8" t="s">
        <v>6</v>
      </c>
      <c r="H238" s="10" t="s">
        <v>7</v>
      </c>
      <c r="I238" s="11" t="s">
        <v>8</v>
      </c>
      <c r="J238" s="157" t="s">
        <v>9</v>
      </c>
      <c r="K238" s="8" t="s">
        <v>10</v>
      </c>
      <c r="L238" s="8" t="s">
        <v>11</v>
      </c>
      <c r="M238" s="47" t="s">
        <v>12</v>
      </c>
      <c r="N238" s="12" t="s">
        <v>13</v>
      </c>
      <c r="O238" s="68" t="s">
        <v>488</v>
      </c>
      <c r="P238" s="68" t="s">
        <v>489</v>
      </c>
      <c r="Q238" s="68" t="s">
        <v>490</v>
      </c>
      <c r="R238" s="84" t="s">
        <v>14</v>
      </c>
    </row>
    <row r="239" spans="1:18" ht="15" customHeight="1">
      <c r="A239" s="34">
        <v>1</v>
      </c>
      <c r="B239" s="93">
        <v>1</v>
      </c>
      <c r="C239" s="13" t="s">
        <v>476</v>
      </c>
      <c r="D239" s="13" t="s">
        <v>139</v>
      </c>
      <c r="E239" s="13" t="s">
        <v>209</v>
      </c>
      <c r="F239" s="48">
        <v>10</v>
      </c>
      <c r="G239" s="14" t="s">
        <v>30</v>
      </c>
      <c r="H239" s="13" t="s">
        <v>31</v>
      </c>
      <c r="I239" s="15" t="s">
        <v>238</v>
      </c>
      <c r="J239" s="45" t="s">
        <v>237</v>
      </c>
      <c r="K239" s="14" t="s">
        <v>20</v>
      </c>
      <c r="L239" s="14" t="s">
        <v>20</v>
      </c>
      <c r="M239" s="48">
        <v>40</v>
      </c>
      <c r="N239" s="56" t="s">
        <v>25</v>
      </c>
      <c r="O239" s="181">
        <v>242292</v>
      </c>
      <c r="P239" s="69">
        <v>0</v>
      </c>
      <c r="Q239" s="69">
        <f>O239+P239</f>
        <v>242292</v>
      </c>
      <c r="R239" s="85" t="s">
        <v>21</v>
      </c>
    </row>
    <row r="240" spans="2:18" ht="15" customHeight="1">
      <c r="B240" s="94"/>
      <c r="C240" s="4"/>
      <c r="D240" s="4"/>
      <c r="E240" s="4"/>
      <c r="F240" s="46"/>
      <c r="G240" s="5"/>
      <c r="H240" s="4"/>
      <c r="I240" s="6"/>
      <c r="J240" s="156"/>
      <c r="K240" s="5"/>
      <c r="L240" s="5"/>
      <c r="M240" s="174">
        <f>SUM(M238:M239)</f>
        <v>40</v>
      </c>
      <c r="N240" s="57" t="s">
        <v>15</v>
      </c>
      <c r="O240" s="201">
        <f>SUM(O239:O239)</f>
        <v>242292</v>
      </c>
      <c r="P240" s="70">
        <f>SUM(P239:P239)</f>
        <v>0</v>
      </c>
      <c r="Q240" s="70">
        <f>SUM(Q239:Q239)</f>
        <v>242292</v>
      </c>
      <c r="R240" s="82"/>
    </row>
    <row r="241" spans="2:18" ht="15.75">
      <c r="B241" s="182" t="s">
        <v>459</v>
      </c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4"/>
    </row>
    <row r="242" spans="2:18" ht="15.75">
      <c r="B242" s="182" t="s">
        <v>415</v>
      </c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4"/>
    </row>
    <row r="243" spans="2:18" ht="15.75">
      <c r="B243" s="182" t="s">
        <v>485</v>
      </c>
      <c r="C243" s="18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4"/>
    </row>
    <row r="244" spans="2:18" ht="76.5">
      <c r="B244" s="83" t="s">
        <v>1</v>
      </c>
      <c r="C244" s="9" t="s">
        <v>2</v>
      </c>
      <c r="D244" s="9" t="s">
        <v>3</v>
      </c>
      <c r="E244" s="10" t="s">
        <v>4</v>
      </c>
      <c r="F244" s="47" t="s">
        <v>5</v>
      </c>
      <c r="G244" s="8" t="s">
        <v>6</v>
      </c>
      <c r="H244" s="10" t="s">
        <v>7</v>
      </c>
      <c r="I244" s="11" t="s">
        <v>8</v>
      </c>
      <c r="J244" s="157" t="s">
        <v>9</v>
      </c>
      <c r="K244" s="8" t="s">
        <v>10</v>
      </c>
      <c r="L244" s="8" t="s">
        <v>11</v>
      </c>
      <c r="M244" s="47" t="s">
        <v>12</v>
      </c>
      <c r="N244" s="12" t="s">
        <v>13</v>
      </c>
      <c r="O244" s="68" t="s">
        <v>488</v>
      </c>
      <c r="P244" s="68" t="s">
        <v>489</v>
      </c>
      <c r="Q244" s="68" t="s">
        <v>490</v>
      </c>
      <c r="R244" s="84" t="s">
        <v>14</v>
      </c>
    </row>
    <row r="245" spans="1:18" ht="15.75" customHeight="1">
      <c r="A245" s="34">
        <v>1</v>
      </c>
      <c r="B245" s="93">
        <v>1</v>
      </c>
      <c r="C245" s="13" t="s">
        <v>479</v>
      </c>
      <c r="D245" s="13" t="s">
        <v>139</v>
      </c>
      <c r="E245" s="13" t="s">
        <v>232</v>
      </c>
      <c r="F245" s="48">
        <v>2</v>
      </c>
      <c r="G245" s="14" t="s">
        <v>151</v>
      </c>
      <c r="H245" s="13" t="s">
        <v>152</v>
      </c>
      <c r="I245" s="15" t="s">
        <v>153</v>
      </c>
      <c r="J245" s="45" t="s">
        <v>239</v>
      </c>
      <c r="K245" s="14" t="s">
        <v>36</v>
      </c>
      <c r="L245" s="14" t="s">
        <v>36</v>
      </c>
      <c r="M245" s="48">
        <v>55</v>
      </c>
      <c r="N245" s="56" t="s">
        <v>25</v>
      </c>
      <c r="O245" s="181">
        <v>125024</v>
      </c>
      <c r="P245" s="69">
        <v>0</v>
      </c>
      <c r="Q245" s="69">
        <f>O245+P245</f>
        <v>125024</v>
      </c>
      <c r="R245" s="85" t="s">
        <v>21</v>
      </c>
    </row>
    <row r="246" spans="2:18" ht="15.75" customHeight="1">
      <c r="B246" s="94"/>
      <c r="C246" s="4"/>
      <c r="D246" s="4"/>
      <c r="E246" s="4"/>
      <c r="F246" s="46"/>
      <c r="G246" s="5"/>
      <c r="H246" s="4"/>
      <c r="I246" s="6"/>
      <c r="J246" s="156"/>
      <c r="K246" s="5"/>
      <c r="L246" s="5"/>
      <c r="M246" s="174">
        <f>SUM(M244:M245)</f>
        <v>55</v>
      </c>
      <c r="N246" s="57" t="s">
        <v>15</v>
      </c>
      <c r="O246" s="201">
        <f>O245</f>
        <v>125024</v>
      </c>
      <c r="P246" s="70">
        <f>P245</f>
        <v>0</v>
      </c>
      <c r="Q246" s="70">
        <f>Q245</f>
        <v>125024</v>
      </c>
      <c r="R246" s="82"/>
    </row>
    <row r="247" spans="2:18" ht="15.75">
      <c r="B247" s="182" t="s">
        <v>460</v>
      </c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4"/>
    </row>
    <row r="248" spans="2:18" ht="15.75">
      <c r="B248" s="182" t="s">
        <v>415</v>
      </c>
      <c r="C248" s="18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4"/>
    </row>
    <row r="249" spans="2:18" ht="15.75">
      <c r="B249" s="182" t="s">
        <v>480</v>
      </c>
      <c r="C249" s="183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4"/>
    </row>
    <row r="250" spans="2:18" ht="76.5">
      <c r="B250" s="83" t="s">
        <v>1</v>
      </c>
      <c r="C250" s="9" t="s">
        <v>2</v>
      </c>
      <c r="D250" s="9" t="s">
        <v>3</v>
      </c>
      <c r="E250" s="10" t="s">
        <v>4</v>
      </c>
      <c r="F250" s="47" t="s">
        <v>5</v>
      </c>
      <c r="G250" s="8" t="s">
        <v>6</v>
      </c>
      <c r="H250" s="10" t="s">
        <v>7</v>
      </c>
      <c r="I250" s="11" t="s">
        <v>8</v>
      </c>
      <c r="J250" s="157" t="s">
        <v>9</v>
      </c>
      <c r="K250" s="8" t="s">
        <v>10</v>
      </c>
      <c r="L250" s="8" t="s">
        <v>11</v>
      </c>
      <c r="M250" s="47" t="s">
        <v>12</v>
      </c>
      <c r="N250" s="12" t="s">
        <v>13</v>
      </c>
      <c r="O250" s="68" t="s">
        <v>488</v>
      </c>
      <c r="P250" s="68" t="s">
        <v>489</v>
      </c>
      <c r="Q250" s="68" t="s">
        <v>490</v>
      </c>
      <c r="R250" s="84" t="s">
        <v>14</v>
      </c>
    </row>
    <row r="251" spans="1:18" ht="15.75" customHeight="1">
      <c r="A251" s="34">
        <v>1</v>
      </c>
      <c r="B251" s="93">
        <v>1</v>
      </c>
      <c r="C251" s="13" t="s">
        <v>481</v>
      </c>
      <c r="D251" s="13" t="s">
        <v>139</v>
      </c>
      <c r="E251" s="13" t="s">
        <v>27</v>
      </c>
      <c r="F251" s="48">
        <v>10</v>
      </c>
      <c r="G251" s="14" t="s">
        <v>50</v>
      </c>
      <c r="H251" s="13" t="s">
        <v>18</v>
      </c>
      <c r="I251" s="15" t="s">
        <v>155</v>
      </c>
      <c r="J251" s="45" t="s">
        <v>156</v>
      </c>
      <c r="K251" s="14" t="s">
        <v>20</v>
      </c>
      <c r="L251" s="14" t="s">
        <v>20</v>
      </c>
      <c r="M251" s="48">
        <v>35</v>
      </c>
      <c r="N251" s="56" t="s">
        <v>25</v>
      </c>
      <c r="O251" s="181">
        <v>166620</v>
      </c>
      <c r="P251" s="69">
        <v>0</v>
      </c>
      <c r="Q251" s="69">
        <f>O251+P251</f>
        <v>166620</v>
      </c>
      <c r="R251" s="85" t="s">
        <v>21</v>
      </c>
    </row>
    <row r="252" spans="2:18" ht="15.75" customHeight="1">
      <c r="B252" s="94"/>
      <c r="C252" s="4"/>
      <c r="D252" s="4"/>
      <c r="E252" s="4"/>
      <c r="F252" s="46"/>
      <c r="G252" s="5"/>
      <c r="H252" s="4"/>
      <c r="I252" s="6"/>
      <c r="J252" s="156"/>
      <c r="K252" s="5"/>
      <c r="L252" s="5"/>
      <c r="M252" s="174">
        <f>SUM(M250:M251)</f>
        <v>35</v>
      </c>
      <c r="N252" s="57" t="s">
        <v>15</v>
      </c>
      <c r="O252" s="201">
        <f>O251</f>
        <v>166620</v>
      </c>
      <c r="P252" s="70">
        <f>P251</f>
        <v>0</v>
      </c>
      <c r="Q252" s="70">
        <f>Q251</f>
        <v>166620</v>
      </c>
      <c r="R252" s="82"/>
    </row>
    <row r="253" spans="2:18" ht="15.75">
      <c r="B253" s="182" t="s">
        <v>461</v>
      </c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4"/>
    </row>
    <row r="254" spans="2:18" ht="15.75">
      <c r="B254" s="182" t="s">
        <v>415</v>
      </c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4"/>
    </row>
    <row r="255" spans="2:18" ht="15.75">
      <c r="B255" s="182" t="s">
        <v>482</v>
      </c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4"/>
    </row>
    <row r="256" spans="2:18" ht="76.5">
      <c r="B256" s="83" t="s">
        <v>1</v>
      </c>
      <c r="C256" s="9" t="s">
        <v>2</v>
      </c>
      <c r="D256" s="9" t="s">
        <v>3</v>
      </c>
      <c r="E256" s="10" t="s">
        <v>4</v>
      </c>
      <c r="F256" s="47" t="s">
        <v>5</v>
      </c>
      <c r="G256" s="8" t="s">
        <v>6</v>
      </c>
      <c r="H256" s="10" t="s">
        <v>7</v>
      </c>
      <c r="I256" s="11" t="s">
        <v>8</v>
      </c>
      <c r="J256" s="157" t="s">
        <v>9</v>
      </c>
      <c r="K256" s="8" t="s">
        <v>10</v>
      </c>
      <c r="L256" s="8" t="s">
        <v>11</v>
      </c>
      <c r="M256" s="47" t="s">
        <v>12</v>
      </c>
      <c r="N256" s="12" t="s">
        <v>13</v>
      </c>
      <c r="O256" s="68" t="s">
        <v>488</v>
      </c>
      <c r="P256" s="68" t="s">
        <v>489</v>
      </c>
      <c r="Q256" s="68" t="s">
        <v>490</v>
      </c>
      <c r="R256" s="84" t="s">
        <v>14</v>
      </c>
    </row>
    <row r="257" spans="1:18" ht="15.75" customHeight="1">
      <c r="A257" s="34">
        <v>1</v>
      </c>
      <c r="B257" s="93">
        <v>1</v>
      </c>
      <c r="C257" s="13" t="s">
        <v>483</v>
      </c>
      <c r="D257" s="13" t="s">
        <v>139</v>
      </c>
      <c r="E257" s="13" t="s">
        <v>158</v>
      </c>
      <c r="F257" s="48">
        <v>11</v>
      </c>
      <c r="G257" s="14" t="s">
        <v>159</v>
      </c>
      <c r="H257" s="13" t="s">
        <v>18</v>
      </c>
      <c r="I257" s="15" t="s">
        <v>160</v>
      </c>
      <c r="J257" s="45" t="s">
        <v>240</v>
      </c>
      <c r="K257" s="14" t="s">
        <v>36</v>
      </c>
      <c r="L257" s="14" t="s">
        <v>36</v>
      </c>
      <c r="M257" s="48">
        <v>121</v>
      </c>
      <c r="N257" s="56" t="s">
        <v>25</v>
      </c>
      <c r="O257" s="181">
        <v>423658</v>
      </c>
      <c r="P257" s="69">
        <v>0</v>
      </c>
      <c r="Q257" s="69">
        <f>O257+P257</f>
        <v>423658</v>
      </c>
      <c r="R257" s="85" t="s">
        <v>21</v>
      </c>
    </row>
    <row r="258" spans="2:18" ht="15.75" customHeight="1">
      <c r="B258" s="94"/>
      <c r="C258" s="4"/>
      <c r="D258" s="4"/>
      <c r="E258" s="4"/>
      <c r="F258" s="46"/>
      <c r="G258" s="5"/>
      <c r="H258" s="4"/>
      <c r="I258" s="6"/>
      <c r="J258" s="156"/>
      <c r="K258" s="5"/>
      <c r="L258" s="5"/>
      <c r="M258" s="174">
        <f>SUM(M256:M257)</f>
        <v>121</v>
      </c>
      <c r="N258" s="57" t="s">
        <v>15</v>
      </c>
      <c r="O258" s="201">
        <f>O257</f>
        <v>423658</v>
      </c>
      <c r="P258" s="70">
        <f>P257</f>
        <v>0</v>
      </c>
      <c r="Q258" s="70">
        <f>Q257</f>
        <v>423658</v>
      </c>
      <c r="R258" s="82"/>
    </row>
    <row r="259" spans="2:18" ht="15.75" customHeight="1">
      <c r="B259" s="182" t="s">
        <v>462</v>
      </c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4"/>
    </row>
    <row r="260" spans="2:18" ht="15.75" customHeight="1">
      <c r="B260" s="182" t="s">
        <v>415</v>
      </c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4"/>
    </row>
    <row r="261" spans="1:18" s="30" customFormat="1" ht="15.75">
      <c r="A261" s="34"/>
      <c r="B261" s="182" t="s">
        <v>486</v>
      </c>
      <c r="C261" s="18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4"/>
    </row>
    <row r="262" spans="1:18" s="30" customFormat="1" ht="76.5">
      <c r="A262" s="34"/>
      <c r="B262" s="83" t="s">
        <v>1</v>
      </c>
      <c r="C262" s="9" t="s">
        <v>2</v>
      </c>
      <c r="D262" s="9" t="s">
        <v>3</v>
      </c>
      <c r="E262" s="10" t="s">
        <v>4</v>
      </c>
      <c r="F262" s="47" t="s">
        <v>5</v>
      </c>
      <c r="G262" s="8" t="s">
        <v>6</v>
      </c>
      <c r="H262" s="10" t="s">
        <v>7</v>
      </c>
      <c r="I262" s="11" t="s">
        <v>8</v>
      </c>
      <c r="J262" s="157" t="s">
        <v>9</v>
      </c>
      <c r="K262" s="8" t="s">
        <v>10</v>
      </c>
      <c r="L262" s="8" t="s">
        <v>11</v>
      </c>
      <c r="M262" s="47" t="s">
        <v>12</v>
      </c>
      <c r="N262" s="12" t="s">
        <v>13</v>
      </c>
      <c r="O262" s="68" t="s">
        <v>488</v>
      </c>
      <c r="P262" s="68" t="s">
        <v>489</v>
      </c>
      <c r="Q262" s="68" t="s">
        <v>490</v>
      </c>
      <c r="R262" s="84" t="s">
        <v>14</v>
      </c>
    </row>
    <row r="263" spans="1:18" s="30" customFormat="1" ht="14.25">
      <c r="A263" s="34">
        <v>1</v>
      </c>
      <c r="B263" s="93">
        <v>1</v>
      </c>
      <c r="C263" s="13" t="s">
        <v>484</v>
      </c>
      <c r="D263" s="13" t="s">
        <v>139</v>
      </c>
      <c r="E263" s="13" t="s">
        <v>210</v>
      </c>
      <c r="F263" s="48">
        <v>50</v>
      </c>
      <c r="G263" s="14" t="s">
        <v>50</v>
      </c>
      <c r="H263" s="13" t="s">
        <v>18</v>
      </c>
      <c r="I263" s="15" t="s">
        <v>162</v>
      </c>
      <c r="J263" s="45" t="s">
        <v>163</v>
      </c>
      <c r="K263" s="14" t="s">
        <v>20</v>
      </c>
      <c r="L263" s="14" t="s">
        <v>20</v>
      </c>
      <c r="M263" s="48">
        <v>4</v>
      </c>
      <c r="N263" s="56" t="s">
        <v>25</v>
      </c>
      <c r="O263" s="181">
        <v>756</v>
      </c>
      <c r="P263" s="69">
        <v>0</v>
      </c>
      <c r="Q263" s="69">
        <f>O263+P263</f>
        <v>756</v>
      </c>
      <c r="R263" s="85" t="s">
        <v>21</v>
      </c>
    </row>
    <row r="264" spans="1:18" s="30" customFormat="1" ht="14.25">
      <c r="A264" s="34">
        <v>1</v>
      </c>
      <c r="B264" s="93">
        <v>2</v>
      </c>
      <c r="C264" s="13" t="s">
        <v>484</v>
      </c>
      <c r="D264" s="13" t="s">
        <v>139</v>
      </c>
      <c r="E264" s="13" t="s">
        <v>210</v>
      </c>
      <c r="F264" s="48">
        <v>50</v>
      </c>
      <c r="G264" s="14" t="s">
        <v>50</v>
      </c>
      <c r="H264" s="13" t="s">
        <v>18</v>
      </c>
      <c r="I264" s="15" t="s">
        <v>164</v>
      </c>
      <c r="J264" s="45" t="s">
        <v>165</v>
      </c>
      <c r="K264" s="14" t="s">
        <v>36</v>
      </c>
      <c r="L264" s="14" t="s">
        <v>36</v>
      </c>
      <c r="M264" s="48">
        <v>70</v>
      </c>
      <c r="N264" s="56" t="s">
        <v>25</v>
      </c>
      <c r="O264" s="181">
        <v>159296</v>
      </c>
      <c r="P264" s="69">
        <v>0</v>
      </c>
      <c r="Q264" s="69">
        <f>O264+P264</f>
        <v>159296</v>
      </c>
      <c r="R264" s="85" t="s">
        <v>21</v>
      </c>
    </row>
    <row r="265" spans="1:18" s="30" customFormat="1" ht="14.25">
      <c r="A265" s="33"/>
      <c r="B265" s="94"/>
      <c r="C265" s="4"/>
      <c r="D265" s="4"/>
      <c r="E265" s="4"/>
      <c r="F265" s="46"/>
      <c r="G265" s="5"/>
      <c r="H265" s="4"/>
      <c r="I265" s="6"/>
      <c r="J265" s="156"/>
      <c r="K265" s="5"/>
      <c r="L265" s="101"/>
      <c r="M265" s="174">
        <f>SUM(M263:M264)</f>
        <v>74</v>
      </c>
      <c r="N265" s="57" t="s">
        <v>15</v>
      </c>
      <c r="O265" s="201">
        <f>SUM(O263:O264)</f>
        <v>160052</v>
      </c>
      <c r="P265" s="70">
        <f>SUM(P263:P264)</f>
        <v>0</v>
      </c>
      <c r="Q265" s="70">
        <f>SUM(Q263:Q264)</f>
        <v>160052</v>
      </c>
      <c r="R265" s="82"/>
    </row>
    <row r="266" spans="1:18" s="30" customFormat="1" ht="15" thickBot="1">
      <c r="A266" s="33">
        <f>SUM(A10:A265)</f>
        <v>119</v>
      </c>
      <c r="B266" s="121"/>
      <c r="C266" s="122"/>
      <c r="D266" s="122"/>
      <c r="E266" s="122"/>
      <c r="F266" s="153"/>
      <c r="G266" s="123"/>
      <c r="H266" s="122"/>
      <c r="I266" s="124"/>
      <c r="J266" s="125"/>
      <c r="K266" s="123"/>
      <c r="L266" s="123"/>
      <c r="M266" s="175"/>
      <c r="N266" s="124" t="s">
        <v>233</v>
      </c>
      <c r="O266" s="126">
        <f>O265+O258+O252+O246+O240+O228+O221+O213+O200+O194+O187+O181+O175+O169+O163+O157+O151+O145+O139+O132+O121+O34+O46+O69+O24+O15+O234+O207</f>
        <v>6956775.76</v>
      </c>
      <c r="P266" s="126">
        <f>P265+P258+P252+P246+P240+P228+P221+P213+P200+P194+P187+P181+P175+P169+P163+P157+P151+P145+P139+P132+P121+P34+P46+P69+P24+P15+P234+P207</f>
        <v>87408</v>
      </c>
      <c r="Q266" s="126">
        <f>Q265+Q258+Q252+Q246+Q240+Q228+Q221+Q213+Q200+Q194+Q187+Q181+Q175+Q169+Q163+Q157+Q151+Q145+Q139+Q132+Q121+Q34+Q46+Q69+Q24+Q15+Q234+Q207</f>
        <v>7044183.76</v>
      </c>
      <c r="R266" s="127"/>
    </row>
    <row r="267" spans="1:17" s="30" customFormat="1" ht="15" thickBot="1">
      <c r="A267" s="33"/>
      <c r="B267" s="33"/>
      <c r="C267" s="31"/>
      <c r="D267" s="31"/>
      <c r="E267" s="31"/>
      <c r="F267" s="54"/>
      <c r="H267" s="31"/>
      <c r="I267" s="1"/>
      <c r="J267" s="163"/>
      <c r="M267" s="176"/>
      <c r="O267" s="71"/>
      <c r="P267" s="71"/>
      <c r="Q267" s="126"/>
    </row>
    <row r="268" spans="1:17" s="30" customFormat="1" ht="14.25">
      <c r="A268" s="33"/>
      <c r="B268" s="33"/>
      <c r="C268" s="31"/>
      <c r="D268" s="31"/>
      <c r="E268" s="31"/>
      <c r="F268" s="54"/>
      <c r="H268" s="31"/>
      <c r="I268" s="1"/>
      <c r="J268" s="163"/>
      <c r="M268" s="176"/>
      <c r="O268" s="71"/>
      <c r="P268" s="71"/>
      <c r="Q268" s="71"/>
    </row>
    <row r="269" spans="1:17" s="30" customFormat="1" ht="14.25">
      <c r="A269" s="33"/>
      <c r="B269" s="33"/>
      <c r="C269" s="31"/>
      <c r="D269" s="31"/>
      <c r="E269" s="31"/>
      <c r="F269" s="54"/>
      <c r="H269" s="31"/>
      <c r="I269" s="1"/>
      <c r="J269" s="163"/>
      <c r="M269" s="176"/>
      <c r="O269" s="71"/>
      <c r="P269" s="71"/>
      <c r="Q269" s="71"/>
    </row>
    <row r="270" spans="1:17" s="30" customFormat="1" ht="14.25">
      <c r="A270" s="33"/>
      <c r="B270" s="33"/>
      <c r="C270" s="31"/>
      <c r="D270" s="31"/>
      <c r="E270" s="31"/>
      <c r="F270" s="54"/>
      <c r="H270" s="31"/>
      <c r="I270" s="1"/>
      <c r="J270" s="163"/>
      <c r="M270" s="176"/>
      <c r="O270" s="71"/>
      <c r="P270" s="71"/>
      <c r="Q270" s="71"/>
    </row>
    <row r="271" spans="1:17" s="30" customFormat="1" ht="14.25">
      <c r="A271" s="33"/>
      <c r="B271" s="33"/>
      <c r="C271" s="31"/>
      <c r="D271" s="31"/>
      <c r="E271" s="31"/>
      <c r="F271" s="54"/>
      <c r="H271" s="31"/>
      <c r="I271" s="1"/>
      <c r="J271" s="163"/>
      <c r="M271" s="176"/>
      <c r="O271" s="71"/>
      <c r="P271" s="71"/>
      <c r="Q271" s="71"/>
    </row>
    <row r="272" spans="2:18" ht="14.25">
      <c r="B272" s="33"/>
      <c r="C272" s="31"/>
      <c r="D272" s="31"/>
      <c r="E272" s="31"/>
      <c r="F272" s="54"/>
      <c r="G272" s="30"/>
      <c r="H272" s="31"/>
      <c r="I272" s="1"/>
      <c r="J272" s="163"/>
      <c r="K272" s="30"/>
      <c r="L272" s="30"/>
      <c r="M272" s="176"/>
      <c r="N272" s="30"/>
      <c r="O272" s="71"/>
      <c r="P272" s="71"/>
      <c r="Q272" s="71"/>
      <c r="R272" s="30"/>
    </row>
    <row r="273" spans="2:18" ht="14.25">
      <c r="B273" s="33"/>
      <c r="C273" s="31"/>
      <c r="D273" s="31"/>
      <c r="E273" s="31"/>
      <c r="F273" s="54"/>
      <c r="G273" s="30"/>
      <c r="H273" s="31"/>
      <c r="I273" s="1"/>
      <c r="J273" s="163"/>
      <c r="K273" s="30"/>
      <c r="L273" s="30"/>
      <c r="M273" s="176"/>
      <c r="N273" s="30"/>
      <c r="O273" s="71"/>
      <c r="P273" s="71"/>
      <c r="Q273" s="71"/>
      <c r="R273" s="30"/>
    </row>
    <row r="274" spans="2:18" ht="14.25">
      <c r="B274" s="33"/>
      <c r="C274" s="31"/>
      <c r="D274" s="31"/>
      <c r="E274" s="31"/>
      <c r="F274" s="54"/>
      <c r="G274" s="30"/>
      <c r="H274" s="31"/>
      <c r="I274" s="1"/>
      <c r="J274" s="163"/>
      <c r="K274" s="30"/>
      <c r="L274" s="30"/>
      <c r="M274" s="176"/>
      <c r="N274" s="30"/>
      <c r="O274" s="71"/>
      <c r="P274" s="71"/>
      <c r="Q274" s="71"/>
      <c r="R274" s="30"/>
    </row>
    <row r="275" spans="2:18" ht="14.25">
      <c r="B275" s="33"/>
      <c r="C275" s="31"/>
      <c r="D275" s="31"/>
      <c r="E275" s="31"/>
      <c r="F275" s="54"/>
      <c r="G275" s="30"/>
      <c r="H275" s="31"/>
      <c r="I275" s="1"/>
      <c r="J275" s="163"/>
      <c r="K275" s="30"/>
      <c r="L275" s="30"/>
      <c r="M275" s="176"/>
      <c r="N275" s="30"/>
      <c r="O275" s="71"/>
      <c r="P275" s="71"/>
      <c r="Q275" s="71"/>
      <c r="R275" s="30"/>
    </row>
    <row r="276" spans="2:18" ht="14.25">
      <c r="B276" s="33"/>
      <c r="C276" s="31"/>
      <c r="D276" s="31"/>
      <c r="E276" s="31"/>
      <c r="F276" s="54"/>
      <c r="G276" s="30"/>
      <c r="H276" s="31"/>
      <c r="I276" s="1"/>
      <c r="J276" s="163"/>
      <c r="K276" s="30"/>
      <c r="L276" s="30"/>
      <c r="M276" s="176"/>
      <c r="N276" s="30"/>
      <c r="O276" s="71"/>
      <c r="P276" s="71"/>
      <c r="Q276" s="71"/>
      <c r="R276" s="30"/>
    </row>
  </sheetData>
  <sheetProtection/>
  <mergeCells count="86">
    <mergeCell ref="B242:R242"/>
    <mergeCell ref="B70:R70"/>
    <mergeCell ref="B72:R72"/>
    <mergeCell ref="B35:R35"/>
    <mergeCell ref="B37:R37"/>
    <mergeCell ref="B47:R47"/>
    <mergeCell ref="B49:R49"/>
    <mergeCell ref="B71:R71"/>
    <mergeCell ref="B148:R148"/>
    <mergeCell ref="B237:R237"/>
    <mergeCell ref="B259:R259"/>
    <mergeCell ref="B261:R261"/>
    <mergeCell ref="B231:R231"/>
    <mergeCell ref="B247:R247"/>
    <mergeCell ref="B249:R249"/>
    <mergeCell ref="B253:R253"/>
    <mergeCell ref="B255:R255"/>
    <mergeCell ref="B241:R241"/>
    <mergeCell ref="B243:R243"/>
    <mergeCell ref="B235:R235"/>
    <mergeCell ref="B158:R158"/>
    <mergeCell ref="B160:R160"/>
    <mergeCell ref="B164:R164"/>
    <mergeCell ref="B224:R224"/>
    <mergeCell ref="B216:R216"/>
    <mergeCell ref="B184:R184"/>
    <mergeCell ref="B229:R229"/>
    <mergeCell ref="B18:R18"/>
    <mergeCell ref="B122:R122"/>
    <mergeCell ref="B25:R25"/>
    <mergeCell ref="B27:R27"/>
    <mergeCell ref="B2:R3"/>
    <mergeCell ref="B4:R4"/>
    <mergeCell ref="B6:R6"/>
    <mergeCell ref="B8:R8"/>
    <mergeCell ref="B16:R16"/>
    <mergeCell ref="B134:R134"/>
    <mergeCell ref="B135:R135"/>
    <mergeCell ref="B166:R166"/>
    <mergeCell ref="B176:R176"/>
    <mergeCell ref="B178:R178"/>
    <mergeCell ref="B182:R182"/>
    <mergeCell ref="B170:R170"/>
    <mergeCell ref="B172:R172"/>
    <mergeCell ref="B152:R152"/>
    <mergeCell ref="B154:R154"/>
    <mergeCell ref="B26:R26"/>
    <mergeCell ref="B36:R36"/>
    <mergeCell ref="B48:R48"/>
    <mergeCell ref="B222:R222"/>
    <mergeCell ref="B210:R210"/>
    <mergeCell ref="B188:R188"/>
    <mergeCell ref="B190:R190"/>
    <mergeCell ref="B195:R195"/>
    <mergeCell ref="B197:R197"/>
    <mergeCell ref="B214:R214"/>
    <mergeCell ref="B123:R123"/>
    <mergeCell ref="B133:R133"/>
    <mergeCell ref="B141:R141"/>
    <mergeCell ref="B147:R147"/>
    <mergeCell ref="B153:R153"/>
    <mergeCell ref="B159:R159"/>
    <mergeCell ref="B140:R140"/>
    <mergeCell ref="B142:R142"/>
    <mergeCell ref="B146:R146"/>
    <mergeCell ref="B124:R124"/>
    <mergeCell ref="B236:R236"/>
    <mergeCell ref="B165:R165"/>
    <mergeCell ref="B171:R171"/>
    <mergeCell ref="B177:R177"/>
    <mergeCell ref="B183:R183"/>
    <mergeCell ref="B189:R189"/>
    <mergeCell ref="B196:R196"/>
    <mergeCell ref="B208:R208"/>
    <mergeCell ref="B201:R201"/>
    <mergeCell ref="B203:R203"/>
    <mergeCell ref="B248:R248"/>
    <mergeCell ref="B254:R254"/>
    <mergeCell ref="B260:R260"/>
    <mergeCell ref="B7:R7"/>
    <mergeCell ref="B17:R17"/>
    <mergeCell ref="B202:R202"/>
    <mergeCell ref="B209:R209"/>
    <mergeCell ref="B215:R215"/>
    <mergeCell ref="B223:R223"/>
    <mergeCell ref="B230:R230"/>
  </mergeCells>
  <printOptions horizontalCentered="1"/>
  <pageMargins left="0.31496062992125984" right="0.1968503937007874" top="0.7480314960629921" bottom="0.5905511811023623" header="0.2755905511811024" footer="0.4330708661417323"/>
  <pageSetup fitToHeight="0" fitToWidth="1" horizontalDpi="600" verticalDpi="600" orientation="landscape" paperSize="9" scale="59" r:id="rId1"/>
  <headerFooter alignWithMargins="0">
    <oddFooter>&amp;CStrona &amp;P z &amp;N</oddFooter>
  </headerFooter>
  <rowBreaks count="6" manualBreakCount="6">
    <brk id="34" max="255" man="1"/>
    <brk id="121" max="255" man="1"/>
    <brk id="151" max="255" man="1"/>
    <brk id="181" max="255" man="1"/>
    <brk id="213" max="255" man="1"/>
    <brk id="2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28125" style="43" customWidth="1"/>
    <col min="2" max="2" width="6.7109375" style="43" customWidth="1"/>
    <col min="3" max="3" width="57.140625" style="44" customWidth="1"/>
    <col min="4" max="16384" width="9.140625" style="37" customWidth="1"/>
  </cols>
  <sheetData>
    <row r="1" spans="1:3" ht="12.75">
      <c r="A1" s="35"/>
      <c r="B1" s="35"/>
      <c r="C1" s="36"/>
    </row>
    <row r="2" spans="1:3" s="38" customFormat="1" ht="15" customHeight="1">
      <c r="A2" s="196" t="s">
        <v>374</v>
      </c>
      <c r="B2" s="196" t="s">
        <v>375</v>
      </c>
      <c r="C2" s="194" t="s">
        <v>356</v>
      </c>
    </row>
    <row r="3" spans="1:3" ht="15" customHeight="1">
      <c r="A3" s="197"/>
      <c r="B3" s="197"/>
      <c r="C3" s="195"/>
    </row>
    <row r="4" spans="1:3" ht="15" customHeight="1">
      <c r="A4" s="39">
        <v>1</v>
      </c>
      <c r="B4" s="39"/>
      <c r="C4" s="40" t="s">
        <v>23</v>
      </c>
    </row>
    <row r="5" spans="1:3" ht="15" customHeight="1">
      <c r="A5" s="39">
        <f>A4+1</f>
        <v>2</v>
      </c>
      <c r="B5" s="39"/>
      <c r="C5" s="41" t="s">
        <v>357</v>
      </c>
    </row>
    <row r="6" spans="1:3" ht="15" customHeight="1">
      <c r="A6" s="39">
        <f aca="true" t="shared" si="0" ref="A6:A31">A5+1</f>
        <v>3</v>
      </c>
      <c r="B6" s="39"/>
      <c r="C6" s="41" t="s">
        <v>99</v>
      </c>
    </row>
    <row r="7" spans="1:3" ht="15" customHeight="1">
      <c r="A7" s="39">
        <f t="shared" si="0"/>
        <v>4</v>
      </c>
      <c r="B7" s="39"/>
      <c r="C7" s="41" t="s">
        <v>358</v>
      </c>
    </row>
    <row r="8" spans="1:3" ht="15" customHeight="1">
      <c r="A8" s="39">
        <f t="shared" si="0"/>
        <v>5</v>
      </c>
      <c r="B8" s="39"/>
      <c r="C8" s="41" t="s">
        <v>359</v>
      </c>
    </row>
    <row r="9" spans="1:3" s="42" customFormat="1" ht="15" customHeight="1">
      <c r="A9" s="39">
        <f t="shared" si="0"/>
        <v>6</v>
      </c>
      <c r="B9" s="39"/>
      <c r="C9" s="41" t="s">
        <v>46</v>
      </c>
    </row>
    <row r="10" spans="1:3" ht="15" customHeight="1">
      <c r="A10" s="39">
        <f t="shared" si="0"/>
        <v>7</v>
      </c>
      <c r="B10" s="39"/>
      <c r="C10" s="41" t="s">
        <v>109</v>
      </c>
    </row>
    <row r="11" spans="1:3" ht="15" customHeight="1">
      <c r="A11" s="39">
        <f t="shared" si="0"/>
        <v>8</v>
      </c>
      <c r="B11" s="39"/>
      <c r="C11" s="41" t="s">
        <v>360</v>
      </c>
    </row>
    <row r="12" spans="1:3" ht="15" customHeight="1">
      <c r="A12" s="39">
        <f t="shared" si="0"/>
        <v>9</v>
      </c>
      <c r="B12" s="39"/>
      <c r="C12" s="41" t="s">
        <v>361</v>
      </c>
    </row>
    <row r="13" spans="1:3" ht="15" customHeight="1">
      <c r="A13" s="39">
        <f t="shared" si="0"/>
        <v>10</v>
      </c>
      <c r="B13" s="39"/>
      <c r="C13" s="41" t="s">
        <v>362</v>
      </c>
    </row>
    <row r="14" spans="1:3" ht="15" customHeight="1">
      <c r="A14" s="39">
        <f t="shared" si="0"/>
        <v>11</v>
      </c>
      <c r="B14" s="39"/>
      <c r="C14" s="41" t="s">
        <v>363</v>
      </c>
    </row>
    <row r="15" spans="1:3" ht="15" customHeight="1">
      <c r="A15" s="39">
        <f t="shared" si="0"/>
        <v>12</v>
      </c>
      <c r="B15" s="39"/>
      <c r="C15" s="41" t="s">
        <v>128</v>
      </c>
    </row>
    <row r="16" spans="1:3" ht="15" customHeight="1">
      <c r="A16" s="39">
        <f t="shared" si="0"/>
        <v>13</v>
      </c>
      <c r="B16" s="39"/>
      <c r="C16" s="41" t="s">
        <v>364</v>
      </c>
    </row>
    <row r="17" spans="1:3" ht="15" customHeight="1">
      <c r="A17" s="39">
        <f t="shared" si="0"/>
        <v>14</v>
      </c>
      <c r="B17" s="39"/>
      <c r="C17" s="41" t="s">
        <v>365</v>
      </c>
    </row>
    <row r="18" spans="1:3" ht="15" customHeight="1">
      <c r="A18" s="39">
        <f t="shared" si="0"/>
        <v>15</v>
      </c>
      <c r="B18" s="39"/>
      <c r="C18" s="41" t="s">
        <v>366</v>
      </c>
    </row>
    <row r="19" spans="1:3" ht="15" customHeight="1">
      <c r="A19" s="39">
        <f t="shared" si="0"/>
        <v>16</v>
      </c>
      <c r="B19" s="39"/>
      <c r="C19" s="41" t="s">
        <v>367</v>
      </c>
    </row>
    <row r="20" spans="1:3" ht="15" customHeight="1">
      <c r="A20" s="39">
        <f t="shared" si="0"/>
        <v>17</v>
      </c>
      <c r="B20" s="39"/>
      <c r="C20" s="41" t="s">
        <v>368</v>
      </c>
    </row>
    <row r="21" spans="1:3" ht="15" customHeight="1">
      <c r="A21" s="39">
        <f t="shared" si="0"/>
        <v>18</v>
      </c>
      <c r="B21" s="39" t="s">
        <v>373</v>
      </c>
      <c r="C21" s="41" t="s">
        <v>369</v>
      </c>
    </row>
    <row r="22" spans="1:3" ht="15" customHeight="1">
      <c r="A22" s="39">
        <f t="shared" si="0"/>
        <v>19</v>
      </c>
      <c r="B22" s="39"/>
      <c r="C22" s="41" t="s">
        <v>370</v>
      </c>
    </row>
    <row r="23" spans="1:3" ht="15" customHeight="1">
      <c r="A23" s="39">
        <f t="shared" si="0"/>
        <v>20</v>
      </c>
      <c r="B23" s="39"/>
      <c r="C23" s="41" t="s">
        <v>371</v>
      </c>
    </row>
    <row r="24" spans="1:3" ht="15" customHeight="1">
      <c r="A24" s="39">
        <f t="shared" si="0"/>
        <v>21</v>
      </c>
      <c r="B24" s="39"/>
      <c r="C24" s="41" t="s">
        <v>372</v>
      </c>
    </row>
    <row r="25" spans="1:3" ht="15" customHeight="1">
      <c r="A25" s="39">
        <f t="shared" si="0"/>
        <v>22</v>
      </c>
      <c r="B25" s="39"/>
      <c r="C25" s="41" t="s">
        <v>148</v>
      </c>
    </row>
    <row r="26" spans="1:3" ht="15" customHeight="1">
      <c r="A26" s="39">
        <f t="shared" si="0"/>
        <v>23</v>
      </c>
      <c r="B26" s="39"/>
      <c r="C26" s="41" t="s">
        <v>150</v>
      </c>
    </row>
    <row r="27" spans="1:3" ht="15" customHeight="1">
      <c r="A27" s="39">
        <f t="shared" si="0"/>
        <v>24</v>
      </c>
      <c r="B27" s="39"/>
      <c r="C27" s="41" t="s">
        <v>154</v>
      </c>
    </row>
    <row r="28" spans="1:3" ht="15" customHeight="1">
      <c r="A28" s="39">
        <f t="shared" si="0"/>
        <v>25</v>
      </c>
      <c r="B28" s="39"/>
      <c r="C28" s="41" t="s">
        <v>157</v>
      </c>
    </row>
    <row r="29" spans="1:3" ht="15" customHeight="1">
      <c r="A29" s="39">
        <f t="shared" si="0"/>
        <v>26</v>
      </c>
      <c r="B29" s="39"/>
      <c r="C29" s="41" t="s">
        <v>161</v>
      </c>
    </row>
    <row r="30" spans="1:3" ht="15" customHeight="1">
      <c r="A30" s="39">
        <f t="shared" si="0"/>
        <v>27</v>
      </c>
      <c r="B30" s="39"/>
      <c r="C30" s="41" t="s">
        <v>386</v>
      </c>
    </row>
    <row r="31" spans="1:3" ht="15" customHeight="1">
      <c r="A31" s="39">
        <f t="shared" si="0"/>
        <v>28</v>
      </c>
      <c r="B31" s="39"/>
      <c r="C31" s="41" t="s">
        <v>48</v>
      </c>
    </row>
  </sheetData>
  <sheetProtection/>
  <mergeCells count="3">
    <mergeCell ref="C2:C3"/>
    <mergeCell ref="B2:B3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Hanna Magdziarz</cp:lastModifiedBy>
  <cp:lastPrinted>2017-08-17T07:23:49Z</cp:lastPrinted>
  <dcterms:created xsi:type="dcterms:W3CDTF">2014-02-06T12:00:30Z</dcterms:created>
  <dcterms:modified xsi:type="dcterms:W3CDTF">2017-08-17T07:23:52Z</dcterms:modified>
  <cp:category/>
  <cp:version/>
  <cp:contentType/>
  <cp:contentStatus/>
</cp:coreProperties>
</file>