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828" activeTab="0"/>
  </bookViews>
  <sheets>
    <sheet name="01.BUDOWLANA_KI" sheetId="1" r:id="rId1"/>
  </sheets>
  <definedNames/>
  <calcPr fullCalcOnLoad="1"/>
</workbook>
</file>

<file path=xl/sharedStrings.xml><?xml version="1.0" encoding="utf-8"?>
<sst xmlns="http://schemas.openxmlformats.org/spreadsheetml/2006/main" count="164" uniqueCount="111">
  <si>
    <t xml:space="preserve">         Kosztorys inwestorski</t>
  </si>
  <si>
    <t>Nazwa:</t>
  </si>
  <si>
    <t>Remont ul. Budowlanej w Chyliczkach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</si>
  <si>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</si>
  <si>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</si>
  <si>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</si>
  <si>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</si>
  <si>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</si>
  <si>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</si>
  <si>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</si>
  <si>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</si>
  <si>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</si>
  <si>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</si>
  <si>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</si>
  <si>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</si>
  <si>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</si>
  <si>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</si>
  <si>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</si>
  <si>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</si>
  <si>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</si>
  <si>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</si>
  <si>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</si>
  <si>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</si>
  <si>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</si>
  <si>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</si>
  <si>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</si>
  <si>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 2-31 0815-02</t>
  </si>
  <si>
    <t>Rozebranie nawierzchni z płyt betonowych na podsypce piaskowej</t>
  </si>
  <si>
    <t>m2</t>
  </si>
  <si>
    <t>1.4</t>
  </si>
  <si>
    <t>D.01.02.01</t>
  </si>
  <si>
    <t>Cięcia pielęgnacyjne drzew i krzewów</t>
  </si>
  <si>
    <t>komplet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</si>
  <si>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</si>
  <si>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</si>
  <si>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</si>
  <si>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</si>
  <si>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</si>
  <si>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</si>
  <si>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</si>
  <si>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2.2</t>
  </si>
  <si>
    <t>D.02.03.01a</t>
  </si>
  <si>
    <t>KNR 9-11 0201-02</t>
  </si>
  <si>
    <t>Separacja warstw gruntu geowłókniną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</si>
  <si>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</si>
  <si>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</si>
  <si>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</si>
  <si>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</si>
  <si>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</si>
  <si>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zjazdy)</t>
  </si>
  <si>
    <t>3.2</t>
  </si>
  <si>
    <t>D.04.05.01</t>
  </si>
  <si>
    <t>KNR 2-31 0111-01 0111-02</t>
  </si>
  <si>
    <t>Wykonanie ulepszonego podłoża z gruntu stabilzowanego spoiwami hydraulicznymi drogowymi gr. 25 cm</t>
  </si>
  <si>
    <t>3.3</t>
  </si>
  <si>
    <t>D.04.04.02</t>
  </si>
  <si>
    <t xml:space="preserve">KNR 2-23 0104-01 0104-02 </t>
  </si>
  <si>
    <t>Wykonanie podbudowy z mieszanki niezwiązanej kruszywa 0/31,5 mm gr. 20 cm (jezdnia, progi zwalniające)</t>
  </si>
  <si>
    <t>D.05.00.00</t>
  </si>
  <si>
    <t>NAWIERZCHNIE</t>
  </si>
  <si>
    <t>4.3</t>
  </si>
  <si>
    <t>D.05.03.23</t>
  </si>
  <si>
    <t>KNR 2-31 0511-03</t>
  </si>
  <si>
    <t>Remont cząstkowy nawierzchni z kostki betonowej wraz z uzupełnieniem i reprofilacją podbudowy z kruszywa łamanego oraz ponownym ustawieniem obrzeży i/lub oporników</t>
  </si>
  <si>
    <t>szt.</t>
  </si>
  <si>
    <t>m</t>
  </si>
  <si>
    <t>D.03.00.00</t>
  </si>
  <si>
    <t>SYSTEM ZBIERAJĄCO-ODPROWADZAJĄCY WODY OPADOWE</t>
  </si>
  <si>
    <t>7.1</t>
  </si>
  <si>
    <t>D.03.02.01</t>
  </si>
  <si>
    <t>KNNR 1 0111-01</t>
  </si>
  <si>
    <t>Roboty pomiarowe przy liniowych robotach ziemnych - geodezyjne tyczenie tras rurociagów</t>
  </si>
  <si>
    <t>7.2</t>
  </si>
  <si>
    <t>KNNR 1 0201-06</t>
  </si>
  <si>
    <t xml:space="preserve">Roboty ziemne wykonywane koparkami przedsiębiernymi o poj.łyżki 0.40 m3 w gr.kat. III-IV z transp.urobku </t>
  </si>
  <si>
    <t>7.3</t>
  </si>
  <si>
    <t>KNNR 1 0313-01</t>
  </si>
  <si>
    <t>Pełne umocnienie ścian wykopów wraz z rozbiórką palami szalunkowymi stalowymi (wypraskami) w gruntach suchych ; wyk.o szer.do 1 m i głęb.do 3.0 m; grunt kat. I-IV</t>
  </si>
  <si>
    <t>7.4</t>
  </si>
  <si>
    <t>KNNR 11 0501-05</t>
  </si>
  <si>
    <t>Podłoża i obsypki z kruszyw naturalnych dowiezionych (łącznie z wymianą gruntu)</t>
  </si>
  <si>
    <t>7.5</t>
  </si>
  <si>
    <t>KNNR 11 0501-05 analogia</t>
  </si>
  <si>
    <t>Żwir płukany o uziarnieniu śr. 16-32mm</t>
  </si>
  <si>
    <t>7.6</t>
  </si>
  <si>
    <t>KNNR 1 0318-04</t>
  </si>
  <si>
    <t>Zasypywanie wykopów o ścianach pionowych o szerokości 0.8-2.5 m i głęb.do 3.0 m w gr.kat. IV</t>
  </si>
  <si>
    <t>7.7</t>
  </si>
  <si>
    <t>KNNR 4 1308-02</t>
  </si>
  <si>
    <t>Kanały z rur PP SN16 o śr. zewn. 160 mm</t>
  </si>
  <si>
    <t>7.8</t>
  </si>
  <si>
    <t>kalk. Własna</t>
  </si>
  <si>
    <t>Rura drenażowa DN200mm PVC-U</t>
  </si>
  <si>
    <t>7.9</t>
  </si>
  <si>
    <t>KNNR 4 1417-02</t>
  </si>
  <si>
    <t>Studzienki drenażowe, systemowe, tworzywowe DN315mm z osadnikiem gł. 30cm</t>
  </si>
  <si>
    <t>kpl.</t>
  </si>
  <si>
    <t>7.10</t>
  </si>
  <si>
    <t>KNNR 4 1424-02</t>
  </si>
  <si>
    <t>Studzienki ściekowe uliczne betonowe o śr.500 mm z osadnikiem - wpusty ściekowe uliczne</t>
  </si>
  <si>
    <t>REGULACJA PIONOWA WŁAZÓW</t>
  </si>
  <si>
    <t>8.1</t>
  </si>
  <si>
    <t>D.03.02.01a</t>
  </si>
  <si>
    <t>KNR 2-31 1406-03</t>
  </si>
  <si>
    <t>Regulacja pionowa studzienek dla włazów kanałowych</t>
  </si>
  <si>
    <t>8.2</t>
  </si>
  <si>
    <t>KNR 2-31 1406-04</t>
  </si>
  <si>
    <t>Regulacja pionowa studzienek dla zaworów wodociągowych i gazowych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</si>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</sst>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1" fillId="0" borderId="10" xfId="42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41" fillId="33" borderId="12" xfId="42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wrapText="1"/>
    </xf>
    <xf numFmtId="0" fontId="41" fillId="33" borderId="11" xfId="0" applyNumberFormat="1" applyFont="1" applyFill="1" applyBorder="1" applyAlignment="1">
      <alignment horizontal="center" wrapText="1"/>
    </xf>
    <xf numFmtId="2" fontId="41" fillId="33" borderId="11" xfId="0" applyNumberFormat="1" applyFont="1" applyFill="1" applyBorder="1" applyAlignment="1">
      <alignment horizontal="center" wrapText="1"/>
    </xf>
    <xf numFmtId="44" fontId="41" fillId="33" borderId="11" xfId="0" applyNumberFormat="1" applyFont="1" applyFill="1" applyBorder="1" applyAlignment="1">
      <alignment horizontal="center" wrapText="1"/>
    </xf>
    <xf numFmtId="44" fontId="41" fillId="33" borderId="13" xfId="0" applyNumberFormat="1" applyFont="1" applyFill="1" applyBorder="1" applyAlignment="1">
      <alignment horizontal="center" wrapText="1"/>
    </xf>
    <xf numFmtId="49" fontId="3" fillId="0" borderId="12" xfId="42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4" fontId="3" fillId="0" borderId="11" xfId="58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4" fontId="3" fillId="0" borderId="11" xfId="58" applyNumberFormat="1" applyFont="1" applyFill="1" applyBorder="1" applyAlignment="1">
      <alignment horizontal="center" vertical="center" wrapText="1"/>
    </xf>
    <xf numFmtId="44" fontId="3" fillId="0" borderId="13" xfId="58" applyNumberFormat="1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center" wrapText="1"/>
    </xf>
    <xf numFmtId="44" fontId="41" fillId="33" borderId="11" xfId="58" applyNumberFormat="1" applyFont="1" applyFill="1" applyBorder="1" applyAlignment="1">
      <alignment horizontal="center" wrapText="1"/>
    </xf>
    <xf numFmtId="44" fontId="41" fillId="33" borderId="13" xfId="58" applyNumberFormat="1" applyFont="1" applyFill="1" applyBorder="1" applyAlignment="1">
      <alignment horizontal="center" wrapText="1"/>
    </xf>
    <xf numFmtId="49" fontId="3" fillId="0" borderId="10" xfId="42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4" fontId="3" fillId="0" borderId="14" xfId="58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44" fontId="3" fillId="0" borderId="14" xfId="58" applyNumberFormat="1" applyFont="1" applyFill="1" applyBorder="1" applyAlignment="1">
      <alignment horizontal="center" vertical="center" wrapText="1"/>
    </xf>
    <xf numFmtId="49" fontId="43" fillId="0" borderId="0" xfId="42" applyNumberFormat="1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0" xfId="0" applyNumberFormat="1" applyFont="1" applyAlignment="1">
      <alignment wrapText="1"/>
    </xf>
    <xf numFmtId="0" fontId="43" fillId="0" borderId="0" xfId="0" applyFont="1" applyAlignment="1">
      <alignment wrapText="1"/>
    </xf>
    <xf numFmtId="2" fontId="4" fillId="0" borderId="0" xfId="0" applyNumberFormat="1" applyFont="1" applyFill="1" applyAlignment="1">
      <alignment horizontal="center" wrapText="1"/>
    </xf>
    <xf numFmtId="44" fontId="42" fillId="0" borderId="15" xfId="58" applyNumberFormat="1" applyFont="1" applyBorder="1" applyAlignment="1">
      <alignment horizontal="center" wrapText="1"/>
    </xf>
    <xf numFmtId="44" fontId="42" fillId="0" borderId="16" xfId="58" applyNumberFormat="1" applyFont="1" applyBorder="1" applyAlignment="1">
      <alignment horizontal="center" wrapText="1"/>
    </xf>
    <xf numFmtId="44" fontId="42" fillId="0" borderId="12" xfId="58" applyNumberFormat="1" applyFont="1" applyBorder="1" applyAlignment="1">
      <alignment horizontal="center" wrapText="1"/>
    </xf>
    <xf numFmtId="44" fontId="42" fillId="0" borderId="13" xfId="58" applyNumberFormat="1" applyFont="1" applyBorder="1" applyAlignment="1">
      <alignment horizontal="center" wrapText="1"/>
    </xf>
    <xf numFmtId="44" fontId="42" fillId="0" borderId="10" xfId="58" applyNumberFormat="1" applyFont="1" applyBorder="1" applyAlignment="1">
      <alignment horizontal="center" wrapText="1"/>
    </xf>
    <xf numFmtId="44" fontId="42" fillId="0" borderId="17" xfId="58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44" fillId="0" borderId="18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49" fontId="42" fillId="0" borderId="18" xfId="42" applyNumberFormat="1" applyFont="1" applyBorder="1" applyAlignment="1">
      <alignment horizontal="center" vertical="center" wrapText="1"/>
    </xf>
    <xf numFmtId="49" fontId="42" fillId="0" borderId="12" xfId="42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9" xfId="0" applyNumberFormat="1" applyFont="1" applyBorder="1" applyAlignment="1">
      <alignment horizontal="left" vertical="center" wrapText="1"/>
    </xf>
    <xf numFmtId="0" fontId="42" fillId="0" borderId="11" xfId="0" applyNumberFormat="1" applyFont="1" applyBorder="1" applyAlignment="1">
      <alignment horizontal="left" vertical="center" wrapText="1"/>
    </xf>
    <xf numFmtId="44" fontId="42" fillId="0" borderId="19" xfId="58" applyNumberFormat="1" applyFont="1" applyBorder="1" applyAlignment="1">
      <alignment horizontal="center" vertical="center" wrapText="1"/>
    </xf>
    <xf numFmtId="44" fontId="42" fillId="0" borderId="11" xfId="58" applyNumberFormat="1" applyFont="1" applyBorder="1" applyAlignment="1">
      <alignment horizontal="center" vertical="center" wrapText="1"/>
    </xf>
    <xf numFmtId="44" fontId="42" fillId="0" borderId="20" xfId="58" applyNumberFormat="1" applyFont="1" applyBorder="1" applyAlignment="1">
      <alignment horizontal="center" vertical="center" wrapText="1"/>
    </xf>
    <xf numFmtId="44" fontId="42" fillId="0" borderId="13" xfId="58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5"/>
  <sheetViews>
    <sheetView tabSelected="1" zoomScalePageLayoutView="0" workbookViewId="0" topLeftCell="A23">
      <selection activeCell="G32" sqref="G24:G32"/>
    </sheetView>
  </sheetViews>
  <sheetFormatPr defaultColWidth="9.140625" defaultRowHeight="15"/>
  <cols>
    <col min="1" max="1" width="9.57421875" style="40" customWidth="1"/>
    <col min="2" max="2" width="13.8515625" style="1" customWidth="1"/>
    <col min="3" max="3" width="18.140625" style="1" customWidth="1"/>
    <col min="4" max="4" width="73.57421875" style="1" customWidth="1"/>
    <col min="5" max="5" width="11.7109375" style="1" customWidth="1"/>
    <col min="6" max="6" width="9.140625" style="41" customWidth="1"/>
    <col min="7" max="7" width="13.8515625" style="42" customWidth="1"/>
    <col min="8" max="8" width="18.421875" style="42" customWidth="1"/>
    <col min="9" max="16384" width="9.140625" style="1" customWidth="1"/>
  </cols>
  <sheetData>
    <row r="1" spans="1:8" ht="22.5">
      <c r="A1" s="43" t="s">
        <v>0</v>
      </c>
      <c r="B1" s="44"/>
      <c r="C1" s="44"/>
      <c r="D1" s="44"/>
      <c r="E1" s="44"/>
      <c r="F1" s="44"/>
      <c r="G1" s="44"/>
      <c r="H1" s="45"/>
    </row>
    <row r="2" spans="1:8" ht="15.75" thickBot="1">
      <c r="A2" s="2" t="s">
        <v>1</v>
      </c>
      <c r="B2" s="46" t="s">
        <v>2</v>
      </c>
      <c r="C2" s="46"/>
      <c r="D2" s="46"/>
      <c r="E2" s="46"/>
      <c r="F2" s="46"/>
      <c r="G2" s="46"/>
      <c r="H2" s="47"/>
    </row>
    <row r="3" spans="1:8" ht="14.25">
      <c r="A3" s="48" t="s">
        <v>3</v>
      </c>
      <c r="B3" s="50" t="s">
        <v>4</v>
      </c>
      <c r="C3" s="52" t="s">
        <v>5</v>
      </c>
      <c r="D3" s="50" t="s">
        <v>6</v>
      </c>
      <c r="E3" s="50" t="s">
        <v>7</v>
      </c>
      <c r="F3" s="50"/>
      <c r="G3" s="54" t="s">
        <v>8</v>
      </c>
      <c r="H3" s="56" t="s">
        <v>9</v>
      </c>
    </row>
    <row r="4" spans="1:8" ht="14.25">
      <c r="A4" s="49"/>
      <c r="B4" s="51"/>
      <c r="C4" s="53"/>
      <c r="D4" s="51"/>
      <c r="E4" s="3" t="s">
        <v>10</v>
      </c>
      <c r="F4" s="4" t="s">
        <v>11</v>
      </c>
      <c r="G4" s="55"/>
      <c r="H4" s="57"/>
    </row>
    <row r="5" spans="1:8" ht="15">
      <c r="A5" s="5">
        <v>1</v>
      </c>
      <c r="B5" s="6" t="s">
        <v>12</v>
      </c>
      <c r="C5" s="7" t="s">
        <v>13</v>
      </c>
      <c r="D5" s="6" t="s">
        <v>14</v>
      </c>
      <c r="E5" s="6" t="s">
        <v>13</v>
      </c>
      <c r="F5" s="8" t="s">
        <v>13</v>
      </c>
      <c r="G5" s="9" t="s">
        <v>13</v>
      </c>
      <c r="H5" s="10" t="s">
        <v>13</v>
      </c>
    </row>
    <row r="6" spans="1:8" ht="14.25">
      <c r="A6" s="11" t="s">
        <v>15</v>
      </c>
      <c r="B6" s="12" t="s">
        <v>16</v>
      </c>
      <c r="C6" s="13" t="s">
        <v>17</v>
      </c>
      <c r="D6" s="14" t="s">
        <v>18</v>
      </c>
      <c r="E6" s="15" t="s">
        <v>19</v>
      </c>
      <c r="F6" s="16">
        <v>0.392</v>
      </c>
      <c r="G6" s="17"/>
      <c r="H6" s="18">
        <f>+G6*F6</f>
        <v>0</v>
      </c>
    </row>
    <row r="7" spans="1:8" ht="14.25">
      <c r="A7" s="11" t="s">
        <v>20</v>
      </c>
      <c r="B7" s="12" t="s">
        <v>21</v>
      </c>
      <c r="C7" s="13" t="s">
        <v>22</v>
      </c>
      <c r="D7" s="14" t="s">
        <v>23</v>
      </c>
      <c r="E7" s="15" t="s">
        <v>19</v>
      </c>
      <c r="F7" s="16">
        <v>0.392</v>
      </c>
      <c r="G7" s="17"/>
      <c r="H7" s="18">
        <f>+G7*F7</f>
        <v>0</v>
      </c>
    </row>
    <row r="8" spans="1:8" ht="14.25">
      <c r="A8" s="11" t="s">
        <v>24</v>
      </c>
      <c r="B8" s="12" t="s">
        <v>25</v>
      </c>
      <c r="C8" s="13" t="s">
        <v>26</v>
      </c>
      <c r="D8" s="14" t="s">
        <v>27</v>
      </c>
      <c r="E8" s="15" t="s">
        <v>28</v>
      </c>
      <c r="F8" s="16">
        <v>2.8</v>
      </c>
      <c r="G8" s="17"/>
      <c r="H8" s="18">
        <f>+G8*F8</f>
        <v>0</v>
      </c>
    </row>
    <row r="9" spans="1:8" ht="14.25">
      <c r="A9" s="11" t="s">
        <v>29</v>
      </c>
      <c r="B9" s="12" t="s">
        <v>30</v>
      </c>
      <c r="C9" s="13" t="s">
        <v>26</v>
      </c>
      <c r="D9" s="14" t="s">
        <v>31</v>
      </c>
      <c r="E9" s="15" t="s">
        <v>32</v>
      </c>
      <c r="F9" s="16">
        <v>1</v>
      </c>
      <c r="G9" s="17"/>
      <c r="H9" s="18">
        <f>+G9*F9</f>
        <v>0</v>
      </c>
    </row>
    <row r="10" spans="1:8" ht="15">
      <c r="A10" s="5">
        <v>2</v>
      </c>
      <c r="B10" s="6" t="s">
        <v>33</v>
      </c>
      <c r="C10" s="7" t="s">
        <v>13</v>
      </c>
      <c r="D10" s="6" t="s">
        <v>34</v>
      </c>
      <c r="E10" s="6" t="s">
        <v>13</v>
      </c>
      <c r="F10" s="8" t="s">
        <v>13</v>
      </c>
      <c r="G10" s="9" t="s">
        <v>13</v>
      </c>
      <c r="H10" s="10" t="s">
        <v>13</v>
      </c>
    </row>
    <row r="11" spans="1:8" ht="27.75">
      <c r="A11" s="11" t="s">
        <v>35</v>
      </c>
      <c r="B11" s="12" t="s">
        <v>36</v>
      </c>
      <c r="C11" s="13" t="s">
        <v>37</v>
      </c>
      <c r="D11" s="14" t="s">
        <v>38</v>
      </c>
      <c r="E11" s="15" t="s">
        <v>39</v>
      </c>
      <c r="F11" s="16">
        <v>1152.5344</v>
      </c>
      <c r="G11" s="17"/>
      <c r="H11" s="18">
        <f>+G11*F11</f>
        <v>0</v>
      </c>
    </row>
    <row r="12" spans="1:8" ht="14.25">
      <c r="A12" s="11" t="s">
        <v>40</v>
      </c>
      <c r="B12" s="12" t="s">
        <v>41</v>
      </c>
      <c r="C12" s="13" t="s">
        <v>42</v>
      </c>
      <c r="D12" s="14" t="s">
        <v>43</v>
      </c>
      <c r="E12" s="15" t="s">
        <v>28</v>
      </c>
      <c r="F12" s="16">
        <v>1725.6899999999998</v>
      </c>
      <c r="G12" s="17"/>
      <c r="H12" s="18">
        <f>+G12*F12</f>
        <v>0</v>
      </c>
    </row>
    <row r="13" spans="1:8" ht="15">
      <c r="A13" s="5">
        <v>3</v>
      </c>
      <c r="B13" s="6" t="s">
        <v>44</v>
      </c>
      <c r="C13" s="7" t="s">
        <v>13</v>
      </c>
      <c r="D13" s="6" t="s">
        <v>45</v>
      </c>
      <c r="E13" s="6" t="s">
        <v>13</v>
      </c>
      <c r="F13" s="8" t="s">
        <v>13</v>
      </c>
      <c r="G13" s="9" t="s">
        <v>13</v>
      </c>
      <c r="H13" s="10" t="s">
        <v>13</v>
      </c>
    </row>
    <row r="14" spans="1:8" ht="42">
      <c r="A14" s="11" t="s">
        <v>46</v>
      </c>
      <c r="B14" s="12" t="s">
        <v>47</v>
      </c>
      <c r="C14" s="13" t="s">
        <v>48</v>
      </c>
      <c r="D14" s="14" t="s">
        <v>49</v>
      </c>
      <c r="E14" s="15" t="s">
        <v>28</v>
      </c>
      <c r="F14" s="16">
        <v>2197.16</v>
      </c>
      <c r="G14" s="17"/>
      <c r="H14" s="18">
        <f>+G14*F14</f>
        <v>0</v>
      </c>
    </row>
    <row r="15" spans="1:8" ht="27.75">
      <c r="A15" s="11" t="s">
        <v>50</v>
      </c>
      <c r="B15" s="12" t="s">
        <v>51</v>
      </c>
      <c r="C15" s="13" t="s">
        <v>52</v>
      </c>
      <c r="D15" s="14" t="s">
        <v>53</v>
      </c>
      <c r="E15" s="15" t="s">
        <v>28</v>
      </c>
      <c r="F15" s="16">
        <v>2097.36</v>
      </c>
      <c r="G15" s="17"/>
      <c r="H15" s="18">
        <f>+G15*F15</f>
        <v>0</v>
      </c>
    </row>
    <row r="16" spans="1:8" ht="27.75">
      <c r="A16" s="11" t="s">
        <v>54</v>
      </c>
      <c r="B16" s="12" t="s">
        <v>55</v>
      </c>
      <c r="C16" s="13" t="s">
        <v>56</v>
      </c>
      <c r="D16" s="14" t="s">
        <v>57</v>
      </c>
      <c r="E16" s="15" t="s">
        <v>28</v>
      </c>
      <c r="F16" s="16">
        <v>1858.8</v>
      </c>
      <c r="G16" s="17"/>
      <c r="H16" s="18">
        <f>+G16*F16</f>
        <v>0</v>
      </c>
    </row>
    <row r="17" spans="1:8" ht="15">
      <c r="A17" s="5">
        <v>4</v>
      </c>
      <c r="B17" s="6" t="s">
        <v>58</v>
      </c>
      <c r="C17" s="7" t="s">
        <v>13</v>
      </c>
      <c r="D17" s="6" t="s">
        <v>59</v>
      </c>
      <c r="E17" s="6" t="s">
        <v>13</v>
      </c>
      <c r="F17" s="8" t="s">
        <v>13</v>
      </c>
      <c r="G17" s="9"/>
      <c r="H17" s="10" t="s">
        <v>13</v>
      </c>
    </row>
    <row r="18" spans="1:8" ht="42">
      <c r="A18" s="11" t="s">
        <v>60</v>
      </c>
      <c r="B18" s="12" t="s">
        <v>61</v>
      </c>
      <c r="C18" s="13" t="s">
        <v>62</v>
      </c>
      <c r="D18" s="14" t="s">
        <v>63</v>
      </c>
      <c r="E18" s="15" t="s">
        <v>28</v>
      </c>
      <c r="F18" s="16">
        <v>28.2</v>
      </c>
      <c r="G18" s="17"/>
      <c r="H18" s="18">
        <f>+G18*F18</f>
        <v>0</v>
      </c>
    </row>
    <row r="19" spans="1:8" ht="15">
      <c r="A19" s="19">
        <v>7</v>
      </c>
      <c r="B19" s="6" t="s">
        <v>66</v>
      </c>
      <c r="C19" s="6" t="s">
        <v>13</v>
      </c>
      <c r="D19" s="6" t="s">
        <v>67</v>
      </c>
      <c r="E19" s="6" t="s">
        <v>13</v>
      </c>
      <c r="F19" s="8" t="s">
        <v>13</v>
      </c>
      <c r="G19" s="20"/>
      <c r="H19" s="21" t="s">
        <v>13</v>
      </c>
    </row>
    <row r="20" spans="1:8" ht="27.75">
      <c r="A20" s="11" t="s">
        <v>68</v>
      </c>
      <c r="B20" s="12" t="s">
        <v>69</v>
      </c>
      <c r="C20" s="13" t="s">
        <v>70</v>
      </c>
      <c r="D20" s="14" t="s">
        <v>71</v>
      </c>
      <c r="E20" s="15" t="s">
        <v>19</v>
      </c>
      <c r="F20" s="16">
        <v>0.3992</v>
      </c>
      <c r="G20" s="17"/>
      <c r="H20" s="18">
        <f aca="true" t="shared" si="0" ref="H20:H29">+G20*F20</f>
        <v>0</v>
      </c>
    </row>
    <row r="21" spans="1:8" ht="27.75">
      <c r="A21" s="11" t="s">
        <v>72</v>
      </c>
      <c r="B21" s="12" t="s">
        <v>69</v>
      </c>
      <c r="C21" s="13" t="s">
        <v>73</v>
      </c>
      <c r="D21" s="14" t="s">
        <v>74</v>
      </c>
      <c r="E21" s="15" t="s">
        <v>39</v>
      </c>
      <c r="F21" s="16">
        <v>419.20000000000005</v>
      </c>
      <c r="G21" s="17"/>
      <c r="H21" s="18">
        <f t="shared" si="0"/>
        <v>0</v>
      </c>
    </row>
    <row r="22" spans="1:8" ht="42">
      <c r="A22" s="11" t="s">
        <v>75</v>
      </c>
      <c r="B22" s="12" t="s">
        <v>69</v>
      </c>
      <c r="C22" s="13" t="s">
        <v>76</v>
      </c>
      <c r="D22" s="14" t="s">
        <v>77</v>
      </c>
      <c r="E22" s="15" t="s">
        <v>28</v>
      </c>
      <c r="F22" s="16">
        <v>1397.2</v>
      </c>
      <c r="G22" s="17"/>
      <c r="H22" s="18">
        <f t="shared" si="0"/>
        <v>0</v>
      </c>
    </row>
    <row r="23" spans="1:8" ht="27.75">
      <c r="A23" s="11" t="s">
        <v>78</v>
      </c>
      <c r="B23" s="12" t="s">
        <v>69</v>
      </c>
      <c r="C23" s="13" t="s">
        <v>79</v>
      </c>
      <c r="D23" s="14" t="s">
        <v>80</v>
      </c>
      <c r="E23" s="15" t="s">
        <v>39</v>
      </c>
      <c r="F23" s="16">
        <v>16.6</v>
      </c>
      <c r="G23" s="17"/>
      <c r="H23" s="18">
        <f t="shared" si="0"/>
        <v>0</v>
      </c>
    </row>
    <row r="24" spans="1:8" ht="26.25">
      <c r="A24" s="11" t="s">
        <v>81</v>
      </c>
      <c r="B24" s="12" t="s">
        <v>69</v>
      </c>
      <c r="C24" s="13" t="s">
        <v>82</v>
      </c>
      <c r="D24" s="14" t="s">
        <v>83</v>
      </c>
      <c r="E24" s="15" t="s">
        <v>39</v>
      </c>
      <c r="F24" s="16">
        <v>372.8076</v>
      </c>
      <c r="G24" s="17"/>
      <c r="H24" s="18">
        <f t="shared" si="0"/>
        <v>0</v>
      </c>
    </row>
    <row r="25" spans="1:8" ht="27.75">
      <c r="A25" s="11" t="s">
        <v>84</v>
      </c>
      <c r="B25" s="12" t="s">
        <v>69</v>
      </c>
      <c r="C25" s="13" t="s">
        <v>85</v>
      </c>
      <c r="D25" s="14" t="s">
        <v>86</v>
      </c>
      <c r="E25" s="15" t="s">
        <v>39</v>
      </c>
      <c r="F25" s="16">
        <v>34.23281280000009</v>
      </c>
      <c r="G25" s="17"/>
      <c r="H25" s="18">
        <f t="shared" si="0"/>
        <v>0</v>
      </c>
    </row>
    <row r="26" spans="1:8" ht="14.25">
      <c r="A26" s="11" t="s">
        <v>87</v>
      </c>
      <c r="B26" s="12" t="s">
        <v>69</v>
      </c>
      <c r="C26" s="13" t="s">
        <v>88</v>
      </c>
      <c r="D26" s="14" t="s">
        <v>89</v>
      </c>
      <c r="E26" s="15" t="s">
        <v>65</v>
      </c>
      <c r="F26" s="16">
        <v>33.2</v>
      </c>
      <c r="G26" s="17"/>
      <c r="H26" s="18">
        <f t="shared" si="0"/>
        <v>0</v>
      </c>
    </row>
    <row r="27" spans="1:8" ht="14.25">
      <c r="A27" s="11" t="s">
        <v>90</v>
      </c>
      <c r="B27" s="12" t="s">
        <v>69</v>
      </c>
      <c r="C27" s="13" t="s">
        <v>91</v>
      </c>
      <c r="D27" s="14" t="s">
        <v>92</v>
      </c>
      <c r="E27" s="15" t="s">
        <v>65</v>
      </c>
      <c r="F27" s="16">
        <v>366</v>
      </c>
      <c r="G27" s="17"/>
      <c r="H27" s="18">
        <f t="shared" si="0"/>
        <v>0</v>
      </c>
    </row>
    <row r="28" spans="1:8" ht="27.75">
      <c r="A28" s="11" t="s">
        <v>93</v>
      </c>
      <c r="B28" s="12" t="s">
        <v>69</v>
      </c>
      <c r="C28" s="13" t="s">
        <v>94</v>
      </c>
      <c r="D28" s="14" t="s">
        <v>95</v>
      </c>
      <c r="E28" s="15" t="s">
        <v>96</v>
      </c>
      <c r="F28" s="16">
        <v>13</v>
      </c>
      <c r="G28" s="17"/>
      <c r="H28" s="18">
        <f t="shared" si="0"/>
        <v>0</v>
      </c>
    </row>
    <row r="29" spans="1:8" ht="27.75">
      <c r="A29" s="11" t="s">
        <v>97</v>
      </c>
      <c r="B29" s="12" t="s">
        <v>69</v>
      </c>
      <c r="C29" s="13" t="s">
        <v>98</v>
      </c>
      <c r="D29" s="14" t="s">
        <v>99</v>
      </c>
      <c r="E29" s="15" t="s">
        <v>96</v>
      </c>
      <c r="F29" s="16">
        <v>10</v>
      </c>
      <c r="G29" s="17"/>
      <c r="H29" s="18">
        <f t="shared" si="0"/>
        <v>0</v>
      </c>
    </row>
    <row r="30" spans="1:8" ht="15">
      <c r="A30" s="19">
        <v>8</v>
      </c>
      <c r="B30" s="6" t="s">
        <v>66</v>
      </c>
      <c r="C30" s="6" t="s">
        <v>13</v>
      </c>
      <c r="D30" s="6" t="s">
        <v>100</v>
      </c>
      <c r="E30" s="6" t="s">
        <v>13</v>
      </c>
      <c r="F30" s="8" t="s">
        <v>13</v>
      </c>
      <c r="G30" s="20"/>
      <c r="H30" s="21" t="s">
        <v>13</v>
      </c>
    </row>
    <row r="31" spans="1:8" ht="14.25">
      <c r="A31" s="11" t="s">
        <v>101</v>
      </c>
      <c r="B31" s="12" t="s">
        <v>102</v>
      </c>
      <c r="C31" s="13" t="s">
        <v>103</v>
      </c>
      <c r="D31" s="14" t="s">
        <v>104</v>
      </c>
      <c r="E31" s="15" t="s">
        <v>64</v>
      </c>
      <c r="F31" s="16">
        <v>1</v>
      </c>
      <c r="G31" s="17"/>
      <c r="H31" s="18">
        <f>+G31*F31</f>
        <v>0</v>
      </c>
    </row>
    <row r="32" spans="1:8" ht="15" thickBot="1">
      <c r="A32" s="22" t="s">
        <v>105</v>
      </c>
      <c r="B32" s="23" t="s">
        <v>102</v>
      </c>
      <c r="C32" s="24" t="s">
        <v>106</v>
      </c>
      <c r="D32" s="25" t="s">
        <v>107</v>
      </c>
      <c r="E32" s="26" t="s">
        <v>64</v>
      </c>
      <c r="F32" s="27">
        <v>7</v>
      </c>
      <c r="G32" s="28"/>
      <c r="H32" s="18">
        <f>+G32*F32</f>
        <v>0</v>
      </c>
    </row>
    <row r="33" spans="1:8" ht="14.25">
      <c r="A33" s="29"/>
      <c r="B33" s="30"/>
      <c r="C33" s="31"/>
      <c r="D33" s="32"/>
      <c r="E33" s="30"/>
      <c r="F33" s="33"/>
      <c r="G33" s="34" t="s">
        <v>108</v>
      </c>
      <c r="H33" s="35">
        <f>SUM(H1:H32)</f>
        <v>0</v>
      </c>
    </row>
    <row r="34" spans="1:8" ht="14.25">
      <c r="A34" s="29"/>
      <c r="B34" s="30"/>
      <c r="C34" s="31"/>
      <c r="D34" s="32"/>
      <c r="E34" s="30"/>
      <c r="F34" s="33"/>
      <c r="G34" s="36" t="s">
        <v>109</v>
      </c>
      <c r="H34" s="37">
        <f>+H35-H33</f>
        <v>0</v>
      </c>
    </row>
    <row r="35" spans="1:8" ht="15" thickBot="1">
      <c r="A35" s="29"/>
      <c r="B35" s="30"/>
      <c r="C35" s="31"/>
      <c r="D35" s="32"/>
      <c r="E35" s="30"/>
      <c r="F35" s="33"/>
      <c r="G35" s="38" t="s">
        <v>110</v>
      </c>
      <c r="H35" s="39">
        <f>+H33*1.23</f>
        <v>0</v>
      </c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5" dxfId="5">
      <formula>AND(COUNTIF($D$3:$D$3,D3)&gt;1,NOT(ISBLANK(D3)))</formula>
    </cfRule>
  </conditionalFormatting>
  <conditionalFormatting sqref="D13">
    <cfRule type="duplicateValues" priority="4" dxfId="5">
      <formula>AND(COUNTIF($D$13:$D$13,D13)&gt;1,NOT(ISBLANK(D13)))</formula>
    </cfRule>
  </conditionalFormatting>
  <conditionalFormatting sqref="D17">
    <cfRule type="duplicateValues" priority="3" dxfId="5">
      <formula>AND(COUNTIF($D$17:$D$17,D17)&gt;1,NOT(ISBLANK(D17)))</formula>
    </cfRule>
  </conditionalFormatting>
  <conditionalFormatting sqref="D10">
    <cfRule type="duplicateValues" priority="2" dxfId="5">
      <formula>AND(COUNTIF($D$10:$D$10,D10)&gt;1,NOT(ISBLANK(D10)))</formula>
    </cfRule>
  </conditionalFormatting>
  <conditionalFormatting sqref="D2">
    <cfRule type="duplicateValues" priority="1" dxfId="5">
      <formula>AND(COUNTIF($D$2:$D$2,D2)&gt;1,NOT(ISBLANK(D2)))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2017-10-06T07:00:51Z</cp:lastPrinted>
  <dcterms:created xsi:type="dcterms:W3CDTF">2017-07-06T14:58:18Z</dcterms:created>
  <dcterms:modified xsi:type="dcterms:W3CDTF">2017-10-06T07:03:20Z</dcterms:modified>
  <cp:category/>
  <cp:version/>
  <cp:contentType/>
  <cp:contentStatus/>
</cp:coreProperties>
</file>