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ZE\publiczne\Przetarg GAZ na 2018_2020 25M\Przetarg SIWZ i odpowiedzi\PRZETARG 2018\"/>
    </mc:Choice>
  </mc:AlternateContent>
  <bookViews>
    <workbookView xWindow="0" yWindow="0" windowWidth="25905" windowHeight="11595"/>
  </bookViews>
  <sheets>
    <sheet name="Lista obiektów 2018-20" sheetId="1" r:id="rId1"/>
  </sheets>
  <definedNames>
    <definedName name="_xlnm.Print_Area" localSheetId="0">'Lista obiektów 2018-20'!$A$1:$O$67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N67" i="1" l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E3" i="1" s="1"/>
  <c r="N6" i="1"/>
  <c r="M3" i="1" l="1"/>
</calcChain>
</file>

<file path=xl/sharedStrings.xml><?xml version="1.0" encoding="utf-8"?>
<sst xmlns="http://schemas.openxmlformats.org/spreadsheetml/2006/main" count="544" uniqueCount="152">
  <si>
    <t>Lista punktów odbioru gazu objętych postępowaniem szt.:</t>
  </si>
  <si>
    <t xml:space="preserve">Załącznik A do SIWZ </t>
  </si>
  <si>
    <t>,,Kompleksowa dostawa gazu ziemnego wysokometanowego (grupa E) w okresie od 01.12.2018 do 31.12.2020 ( 25 miesięcy), obejmująca sprzedaż i dystrybucję gazu dla potrzeb obiektów Gminy Piaseczno”</t>
  </si>
  <si>
    <t>l.p.</t>
  </si>
  <si>
    <t xml:space="preserve">punkt odbioru </t>
  </si>
  <si>
    <t>rodzaj punktu poboru</t>
  </si>
  <si>
    <t>adres/ulica</t>
  </si>
  <si>
    <t>nr</t>
  </si>
  <si>
    <t>kod</t>
  </si>
  <si>
    <t>miejscowość</t>
  </si>
  <si>
    <t>numer ewidencyjny/ PPG</t>
  </si>
  <si>
    <t>moc źródła</t>
  </si>
  <si>
    <t>taryfa</t>
  </si>
  <si>
    <t>moc umowna</t>
  </si>
  <si>
    <t>zmiana sprzedawcy</t>
  </si>
  <si>
    <t>suma szacowanego zużycia gazu MWh w okresie 12 m-cy</t>
  </si>
  <si>
    <t>suma szacowanego zużycia gazu MWh w okresie 25 m-cy</t>
  </si>
  <si>
    <t>nazwa OSD</t>
  </si>
  <si>
    <t>Gmina Piaseczno</t>
  </si>
  <si>
    <t>Pozostałe Obiekty</t>
  </si>
  <si>
    <t>Kościuszki</t>
  </si>
  <si>
    <t>05-500</t>
  </si>
  <si>
    <t>Piaseczno</t>
  </si>
  <si>
    <t>PL0031925793</t>
  </si>
  <si>
    <t>W-5.1</t>
  </si>
  <si>
    <t>kolejna</t>
  </si>
  <si>
    <t>PSG Sp. z o.o.</t>
  </si>
  <si>
    <t>OSP Bobrowiec</t>
  </si>
  <si>
    <t>Mazowiecka</t>
  </si>
  <si>
    <t>05-502</t>
  </si>
  <si>
    <t>Bobrowiec</t>
  </si>
  <si>
    <t>W-3.6</t>
  </si>
  <si>
    <t>OSP Złotokłos</t>
  </si>
  <si>
    <t>3 Maja</t>
  </si>
  <si>
    <t>05-504</t>
  </si>
  <si>
    <t>Złotokłos</t>
  </si>
  <si>
    <t>W-4</t>
  </si>
  <si>
    <t>OSP Chojnów</t>
  </si>
  <si>
    <t>Klonowa</t>
  </si>
  <si>
    <t>05-532</t>
  </si>
  <si>
    <t>Baniocha</t>
  </si>
  <si>
    <t xml:space="preserve"> W-3.6 </t>
  </si>
  <si>
    <t>OSP Jazgarzew</t>
  </si>
  <si>
    <t>Główna</t>
  </si>
  <si>
    <t>Jazgarzew</t>
  </si>
  <si>
    <t xml:space="preserve"> W-1.1 </t>
  </si>
  <si>
    <t>OSP Bogatki</t>
  </si>
  <si>
    <t>Królewska</t>
  </si>
  <si>
    <t>Bogatki</t>
  </si>
  <si>
    <t>W-2.1</t>
  </si>
  <si>
    <t>Mrokowska</t>
  </si>
  <si>
    <t>21a</t>
  </si>
  <si>
    <t>Szczaki</t>
  </si>
  <si>
    <t>0588450161</t>
  </si>
  <si>
    <t>W-2.2</t>
  </si>
  <si>
    <t xml:space="preserve"> W-5.1 </t>
  </si>
  <si>
    <t>Malinowa</t>
  </si>
  <si>
    <t>05-503</t>
  </si>
  <si>
    <t>Mieszkowo</t>
  </si>
  <si>
    <t>Jemioły</t>
  </si>
  <si>
    <t>Wola Gołkowska</t>
  </si>
  <si>
    <t>Gołkowska</t>
  </si>
  <si>
    <t>Puławska</t>
  </si>
  <si>
    <t xml:space="preserve">Pozostałe </t>
  </si>
  <si>
    <t>Gościniec</t>
  </si>
  <si>
    <t>Dobra</t>
  </si>
  <si>
    <t>Runów</t>
  </si>
  <si>
    <t>Urbanistów, Julianów</t>
  </si>
  <si>
    <t>4 kl. I</t>
  </si>
  <si>
    <t>4 kl. II</t>
  </si>
  <si>
    <t>4 kl. III</t>
  </si>
  <si>
    <t xml:space="preserve"> W-3.6</t>
  </si>
  <si>
    <t>2 kl. I</t>
  </si>
  <si>
    <t>2 kl. II</t>
  </si>
  <si>
    <t>2 kl. III</t>
  </si>
  <si>
    <t>Jerozolimska</t>
  </si>
  <si>
    <t>PL0031928900</t>
  </si>
  <si>
    <t>42a</t>
  </si>
  <si>
    <t>Przedszkole nr 1</t>
  </si>
  <si>
    <t>Przedszkole</t>
  </si>
  <si>
    <t>Kauna</t>
  </si>
  <si>
    <t xml:space="preserve"> W-4 </t>
  </si>
  <si>
    <t>Przedszkole nr 2</t>
  </si>
  <si>
    <t>Longinusa</t>
  </si>
  <si>
    <t>Przedszkole nr 3</t>
  </si>
  <si>
    <t>Jaworowa</t>
  </si>
  <si>
    <t>05-501</t>
  </si>
  <si>
    <t>Przedszkole nr 6</t>
  </si>
  <si>
    <t>Parkowa</t>
  </si>
  <si>
    <t>Głosków</t>
  </si>
  <si>
    <t>PL0031926448</t>
  </si>
  <si>
    <t xml:space="preserve">Przedzkole nr 7 </t>
  </si>
  <si>
    <t>Młodych Wilcząt</t>
  </si>
  <si>
    <t>05-540</t>
  </si>
  <si>
    <t>Zalesie Górne</t>
  </si>
  <si>
    <t>PL0031923458</t>
  </si>
  <si>
    <t>Przedszkole nr 8</t>
  </si>
  <si>
    <t>Księcia Józefa</t>
  </si>
  <si>
    <t>Przedszkole nr 9</t>
  </si>
  <si>
    <t>Przesmyckiego</t>
  </si>
  <si>
    <t>100/101</t>
  </si>
  <si>
    <t>Przedszkole nr 10</t>
  </si>
  <si>
    <t>Sierakowskiego</t>
  </si>
  <si>
    <t>Nadarzyńska</t>
  </si>
  <si>
    <t>W-1.1</t>
  </si>
  <si>
    <t>pierwsza</t>
  </si>
  <si>
    <t>Przedszkole nr 11</t>
  </si>
  <si>
    <t>Nefrytowa</t>
  </si>
  <si>
    <t>PL0031927739</t>
  </si>
  <si>
    <t>Szkoła Podstawowa nr 1</t>
  </si>
  <si>
    <t xml:space="preserve">Szkoła </t>
  </si>
  <si>
    <t>Świętojańska</t>
  </si>
  <si>
    <t>PL0031927096</t>
  </si>
  <si>
    <t>Al. Kalin</t>
  </si>
  <si>
    <t>PL0031921787</t>
  </si>
  <si>
    <t>Szkoła Podstawowa nr 2</t>
  </si>
  <si>
    <t>Szkoła</t>
  </si>
  <si>
    <t>Al. Kasztanów</t>
  </si>
  <si>
    <t>PL0031926025</t>
  </si>
  <si>
    <t xml:space="preserve"> W-2.1 </t>
  </si>
  <si>
    <t>Szkoła Podstawowa w Głoskowie</t>
  </si>
  <si>
    <t>Millenium</t>
  </si>
  <si>
    <t>PL0031924611</t>
  </si>
  <si>
    <t>Szkoła Podstawowa w Zalesiu Górnym</t>
  </si>
  <si>
    <t>Sarenki</t>
  </si>
  <si>
    <t>PL0031926412</t>
  </si>
  <si>
    <t>PL0031926413</t>
  </si>
  <si>
    <t>Szkoła Podstawowa w Złotokłosie</t>
  </si>
  <si>
    <t>Traugutta</t>
  </si>
  <si>
    <t>PL0031925306</t>
  </si>
  <si>
    <t>Szkoła Podstawowa w Chylicach</t>
  </si>
  <si>
    <t>Dworska</t>
  </si>
  <si>
    <t>05-510</t>
  </si>
  <si>
    <t>Konstancin-Jeziorna</t>
  </si>
  <si>
    <t>PL0031928302</t>
  </si>
  <si>
    <t>Szkoła Podstawowa w Jazgarzewie</t>
  </si>
  <si>
    <t>Szkolna</t>
  </si>
  <si>
    <t>PL0031921393</t>
  </si>
  <si>
    <t>Szkoła Podstawowa w Józefosławiu</t>
  </si>
  <si>
    <t>Kameralna</t>
  </si>
  <si>
    <t>05-509</t>
  </si>
  <si>
    <t>PL0031922492</t>
  </si>
  <si>
    <t>Szkoła Podstawowa nr 3</t>
  </si>
  <si>
    <t>PL0031927893</t>
  </si>
  <si>
    <t>Szkoła Podstawowa nr 5</t>
  </si>
  <si>
    <t>0462051903</t>
  </si>
  <si>
    <t>Wł. Sikorskiego</t>
  </si>
  <si>
    <t>Przedszkole nr 4</t>
  </si>
  <si>
    <t>Fabryczna</t>
  </si>
  <si>
    <t>5825090913</t>
  </si>
  <si>
    <t>Razem moc umowna w kW</t>
  </si>
  <si>
    <t>Zużycie gazu w MWh / 25 m-cy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</si>
</sst>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u/>
      <sz val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trike/>
      <sz val="11"/>
      <color indexed="8"/>
      <name val="Czcionka tekstu podstawowego"/>
      <family val="2"/>
      <charset val="238"/>
    </font>
    <font>
      <b/>
      <sz val="11"/>
      <name val="Arial"/>
      <family val="2"/>
      <charset val="238"/>
    </font>
    <font>
      <b/>
      <u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8" fillId="0" borderId="0"/>
  </cellStyleXfs>
  <cellXfs count="53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left" vertical="center" wrapText="1"/>
    </xf>
    <xf numFmtId="4" fontId="7" fillId="0" borderId="0" xfId="2" applyNumberFormat="1" applyFont="1" applyFill="1" applyBorder="1" applyAlignment="1">
      <alignment horizontal="center" vertical="center" wrapText="1"/>
    </xf>
    <xf numFmtId="4" fontId="7" fillId="0" borderId="1" xfId="3" applyNumberFormat="1" applyFont="1" applyFill="1" applyBorder="1" applyAlignment="1">
      <alignment horizontal="left" vertical="center"/>
    </xf>
    <xf numFmtId="0" fontId="7" fillId="0" borderId="1" xfId="3" applyNumberFormat="1" applyFont="1" applyFill="1" applyBorder="1" applyAlignment="1">
      <alignment horizontal="center" vertical="center"/>
    </xf>
    <xf numFmtId="4" fontId="7" fillId="0" borderId="1" xfId="3" applyNumberFormat="1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right" vertical="center"/>
    </xf>
    <xf numFmtId="2" fontId="7" fillId="0" borderId="1" xfId="1" applyNumberFormat="1" applyFont="1" applyFill="1" applyBorder="1" applyAlignment="1">
      <alignment horizontal="right" vertical="center"/>
    </xf>
    <xf numFmtId="4" fontId="7" fillId="0" borderId="0" xfId="3" applyNumberFormat="1" applyFont="1" applyFill="1" applyBorder="1" applyAlignment="1">
      <alignment horizontal="center"/>
    </xf>
    <xf numFmtId="2" fontId="7" fillId="0" borderId="1" xfId="3" applyNumberFormat="1" applyFont="1" applyFill="1" applyBorder="1" applyAlignment="1">
      <alignment horizontal="right" vertical="center"/>
    </xf>
    <xf numFmtId="49" fontId="7" fillId="0" borderId="1" xfId="3" applyNumberFormat="1" applyFont="1" applyFill="1" applyBorder="1" applyAlignment="1">
      <alignment horizontal="right" vertical="center"/>
    </xf>
    <xf numFmtId="0" fontId="7" fillId="0" borderId="1" xfId="3" applyNumberFormat="1" applyFont="1" applyFill="1" applyBorder="1" applyAlignment="1">
      <alignment horizontal="left" vertical="center"/>
    </xf>
    <xf numFmtId="0" fontId="7" fillId="0" borderId="0" xfId="3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 wrapText="1"/>
    </xf>
    <xf numFmtId="3" fontId="7" fillId="0" borderId="0" xfId="0" applyNumberFormat="1" applyFont="1" applyFill="1" applyBorder="1"/>
    <xf numFmtId="0" fontId="7" fillId="0" borderId="0" xfId="0" applyNumberFormat="1" applyFont="1" applyFill="1" applyBorder="1"/>
    <xf numFmtId="4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right"/>
    </xf>
    <xf numFmtId="43" fontId="7" fillId="0" borderId="0" xfId="1" applyFont="1" applyFill="1" applyBorder="1" applyAlignment="1">
      <alignment horizontal="right"/>
    </xf>
    <xf numFmtId="3" fontId="7" fillId="0" borderId="2" xfId="2" applyNumberFormat="1" applyFont="1" applyFill="1" applyBorder="1" applyAlignment="1" applyProtection="1">
      <alignment horizontal="center" vertical="center" wrapText="1"/>
    </xf>
    <xf numFmtId="4" fontId="7" fillId="0" borderId="3" xfId="2" applyNumberFormat="1" applyFont="1" applyFill="1" applyBorder="1" applyAlignment="1" applyProtection="1">
      <alignment horizontal="left" vertical="center" wrapText="1" shrinkToFit="1"/>
    </xf>
    <xf numFmtId="4" fontId="7" fillId="0" borderId="3" xfId="2" applyNumberFormat="1" applyFont="1" applyFill="1" applyBorder="1" applyAlignment="1" applyProtection="1">
      <alignment horizontal="left" vertical="center" wrapText="1"/>
    </xf>
    <xf numFmtId="0" fontId="7" fillId="0" borderId="3" xfId="2" applyNumberFormat="1" applyFont="1" applyFill="1" applyBorder="1" applyAlignment="1" applyProtection="1">
      <alignment horizontal="center" vertical="center" wrapText="1"/>
    </xf>
    <xf numFmtId="4" fontId="7" fillId="0" borderId="3" xfId="2" applyNumberFormat="1" applyFont="1" applyFill="1" applyBorder="1" applyAlignment="1" applyProtection="1">
      <alignment horizontal="center" vertical="center" wrapText="1"/>
    </xf>
    <xf numFmtId="0" fontId="7" fillId="0" borderId="3" xfId="2" applyNumberFormat="1" applyFont="1" applyFill="1" applyBorder="1" applyAlignment="1" applyProtection="1">
      <alignment horizontal="right" vertical="center" wrapText="1"/>
    </xf>
    <xf numFmtId="2" fontId="7" fillId="0" borderId="3" xfId="1" applyNumberFormat="1" applyFont="1" applyFill="1" applyBorder="1" applyAlignment="1">
      <alignment horizontal="right" vertical="center" wrapText="1"/>
    </xf>
    <xf numFmtId="4" fontId="7" fillId="0" borderId="4" xfId="2" applyNumberFormat="1" applyFont="1" applyFill="1" applyBorder="1" applyAlignment="1">
      <alignment horizontal="center" vertical="center" wrapText="1"/>
    </xf>
    <xf numFmtId="3" fontId="7" fillId="0" borderId="5" xfId="3" applyNumberFormat="1" applyFont="1" applyFill="1" applyBorder="1" applyAlignment="1">
      <alignment horizontal="center"/>
    </xf>
    <xf numFmtId="4" fontId="7" fillId="0" borderId="6" xfId="3" applyNumberFormat="1" applyFont="1" applyFill="1" applyBorder="1" applyAlignment="1">
      <alignment horizontal="center"/>
    </xf>
    <xf numFmtId="0" fontId="7" fillId="0" borderId="6" xfId="3" applyNumberFormat="1" applyFont="1" applyFill="1" applyBorder="1" applyAlignment="1">
      <alignment horizontal="center" vertical="center"/>
    </xf>
    <xf numFmtId="3" fontId="7" fillId="0" borderId="7" xfId="3" applyNumberFormat="1" applyFont="1" applyFill="1" applyBorder="1" applyAlignment="1">
      <alignment horizontal="center"/>
    </xf>
    <xf numFmtId="4" fontId="7" fillId="0" borderId="8" xfId="3" applyNumberFormat="1" applyFont="1" applyFill="1" applyBorder="1" applyAlignment="1">
      <alignment horizontal="left" vertical="center"/>
    </xf>
    <xf numFmtId="0" fontId="7" fillId="0" borderId="8" xfId="3" applyNumberFormat="1" applyFont="1" applyFill="1" applyBorder="1" applyAlignment="1">
      <alignment horizontal="center" vertical="center"/>
    </xf>
    <xf numFmtId="4" fontId="7" fillId="0" borderId="8" xfId="3" applyNumberFormat="1" applyFont="1" applyFill="1" applyBorder="1" applyAlignment="1">
      <alignment horizontal="center" vertical="center"/>
    </xf>
    <xf numFmtId="49" fontId="7" fillId="0" borderId="8" xfId="3" applyNumberFormat="1" applyFont="1" applyFill="1" applyBorder="1" applyAlignment="1">
      <alignment horizontal="right" vertical="center"/>
    </xf>
    <xf numFmtId="2" fontId="7" fillId="0" borderId="8" xfId="1" applyNumberFormat="1" applyFont="1" applyFill="1" applyBorder="1" applyAlignment="1">
      <alignment horizontal="right" vertical="center"/>
    </xf>
    <xf numFmtId="4" fontId="7" fillId="0" borderId="9" xfId="3" applyNumberFormat="1" applyFont="1" applyFill="1" applyBorder="1" applyAlignment="1">
      <alignment horizontal="center"/>
    </xf>
    <xf numFmtId="2" fontId="9" fillId="0" borderId="0" xfId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4" fillId="0" borderId="0" xfId="0" applyFont="1" applyFill="1" applyBorder="1" applyAlignment="1">
      <alignment vertical="center" wrapText="1"/>
    </xf>
    <xf numFmtId="3" fontId="9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/>
    </xf>
    <xf numFmtId="2" fontId="9" fillId="0" borderId="0" xfId="1" applyNumberFormat="1" applyFont="1" applyFill="1" applyBorder="1" applyAlignment="1">
      <alignment horizontal="center" vertical="center"/>
    </xf>
  </cellXfs>
  <cellStyles count="4">
    <cellStyle name="Dziesiętny" xfId="1" builtinId="3"/>
    <cellStyle name="Normalny" xfId="0" builtinId="0"/>
    <cellStyle name="Normalny_Arkusz1" xfId="3"/>
    <cellStyle name="Normalny_Arkusz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8"/>
  <sheetViews>
    <sheetView tabSelected="1" zoomScale="90" zoomScaleNormal="90" workbookViewId="0">
      <selection activeCell="M3" sqref="M3"/>
    </sheetView>
  </sheetViews>
  <sheetFormatPr defaultRowHeight="15"/>
  <cols>
    <col min="1" max="1" width="5.7109375" style="1" customWidth="1"/>
    <col min="2" max="2" width="36.28515625" style="1" customWidth="1"/>
    <col min="3" max="3" width="16.5703125" style="1" customWidth="1"/>
    <col min="4" max="4" width="15.42578125" style="1" customWidth="1"/>
    <col min="5" max="5" width="8.7109375" style="1" customWidth="1"/>
    <col min="6" max="6" width="12.7109375" style="1" customWidth="1"/>
    <col min="7" max="7" width="16.5703125" style="1" customWidth="1"/>
    <col min="8" max="8" width="16" style="1" customWidth="1"/>
    <col min="9" max="11" width="12.7109375" style="1" customWidth="1"/>
    <col min="12" max="12" width="15" style="1" customWidth="1"/>
    <col min="13" max="14" width="18.7109375" style="1" customWidth="1"/>
    <col min="15" max="16" width="15.7109375" style="1" customWidth="1"/>
    <col min="17" max="17" width="9.140625" style="1"/>
    <col min="18" max="18" width="12.7109375" style="1" customWidth="1"/>
    <col min="19" max="19" width="8.7109375" style="1" customWidth="1"/>
    <col min="20" max="21" width="12.7109375" style="1" customWidth="1"/>
    <col min="22" max="22" width="8.7109375" style="1" customWidth="1"/>
    <col min="23" max="23" width="9.140625" style="1"/>
    <col min="24" max="24" width="12.7109375" style="1" customWidth="1"/>
    <col min="25" max="25" width="8.7109375" style="1" customWidth="1"/>
    <col min="26" max="27" width="12.7109375" style="1" customWidth="1"/>
    <col min="28" max="28" width="8.7109375" style="1" customWidth="1"/>
    <col min="29" max="29" width="9.140625" style="1"/>
    <col min="30" max="30" width="12.7109375" style="1" customWidth="1"/>
    <col min="31" max="31" width="8.7109375" style="1" customWidth="1"/>
    <col min="32" max="33" width="12.7109375" style="1" customWidth="1"/>
    <col min="34" max="34" width="8.7109375" style="1" customWidth="1"/>
    <col min="35" max="16384" width="9.140625" style="1"/>
  </cols>
  <sheetData>
    <row r="1" spans="1:34" ht="29.25" customHeight="1">
      <c r="O1" s="50" t="s">
        <v>1</v>
      </c>
    </row>
    <row r="2" spans="1:34" ht="58.5" customHeight="1">
      <c r="A2" s="48" t="s">
        <v>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34" ht="27.75" customHeight="1">
      <c r="C3" s="44"/>
      <c r="D3" s="49" t="s">
        <v>0</v>
      </c>
      <c r="E3" s="47">
        <f>A67</f>
        <v>62</v>
      </c>
      <c r="F3" s="45"/>
      <c r="G3" s="46"/>
      <c r="H3" s="46"/>
      <c r="I3" s="45"/>
      <c r="J3" s="49" t="s">
        <v>150</v>
      </c>
      <c r="K3" s="52">
        <f>SUM(K6:K67)</f>
        <v>4537</v>
      </c>
      <c r="M3" s="43">
        <f>SUM(N6:N67)</f>
        <v>20472.089999999997</v>
      </c>
      <c r="N3" s="51"/>
      <c r="O3" s="49" t="s">
        <v>151</v>
      </c>
      <c r="P3" s="3"/>
      <c r="R3" s="2"/>
      <c r="S3" s="2"/>
      <c r="T3" s="2"/>
      <c r="U3" s="2"/>
      <c r="V3" s="2"/>
      <c r="X3" s="2"/>
      <c r="Y3" s="2"/>
      <c r="Z3" s="2"/>
      <c r="AA3" s="2"/>
      <c r="AB3" s="2"/>
      <c r="AD3" s="2"/>
      <c r="AE3" s="2"/>
      <c r="AF3" s="2"/>
      <c r="AG3" s="2"/>
      <c r="AH3" s="2"/>
    </row>
    <row r="4" spans="1:34" ht="36" customHeight="1" thickBo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4"/>
    </row>
    <row r="5" spans="1:34" ht="38.25">
      <c r="A5" s="25" t="s">
        <v>3</v>
      </c>
      <c r="B5" s="26" t="s">
        <v>4</v>
      </c>
      <c r="C5" s="26" t="s">
        <v>5</v>
      </c>
      <c r="D5" s="27" t="s">
        <v>6</v>
      </c>
      <c r="E5" s="28" t="s">
        <v>7</v>
      </c>
      <c r="F5" s="29" t="s">
        <v>8</v>
      </c>
      <c r="G5" s="27" t="s">
        <v>9</v>
      </c>
      <c r="H5" s="30" t="s">
        <v>10</v>
      </c>
      <c r="I5" s="28" t="s">
        <v>11</v>
      </c>
      <c r="J5" s="29" t="s">
        <v>12</v>
      </c>
      <c r="K5" s="28" t="s">
        <v>13</v>
      </c>
      <c r="L5" s="29" t="s">
        <v>14</v>
      </c>
      <c r="M5" s="31" t="s">
        <v>15</v>
      </c>
      <c r="N5" s="31" t="s">
        <v>16</v>
      </c>
      <c r="O5" s="32" t="s">
        <v>17</v>
      </c>
      <c r="P5" s="5"/>
    </row>
    <row r="6" spans="1:34">
      <c r="A6" s="33">
        <v>1</v>
      </c>
      <c r="B6" s="6" t="s">
        <v>18</v>
      </c>
      <c r="C6" s="6" t="s">
        <v>19</v>
      </c>
      <c r="D6" s="6" t="s">
        <v>20</v>
      </c>
      <c r="E6" s="7">
        <v>5</v>
      </c>
      <c r="F6" s="8" t="s">
        <v>21</v>
      </c>
      <c r="G6" s="6" t="s">
        <v>22</v>
      </c>
      <c r="H6" s="9" t="s">
        <v>23</v>
      </c>
      <c r="I6" s="7">
        <v>350</v>
      </c>
      <c r="J6" s="8" t="s">
        <v>24</v>
      </c>
      <c r="K6" s="7">
        <v>373</v>
      </c>
      <c r="L6" s="8" t="s">
        <v>25</v>
      </c>
      <c r="M6" s="10">
        <v>393.6302</v>
      </c>
      <c r="N6" s="10">
        <f>ROUND(M6/12*25,2)</f>
        <v>820.06</v>
      </c>
      <c r="O6" s="34" t="s">
        <v>26</v>
      </c>
      <c r="P6" s="11"/>
    </row>
    <row r="7" spans="1:34" ht="15.75" customHeight="1">
      <c r="A7" s="33">
        <f>A6+1</f>
        <v>2</v>
      </c>
      <c r="B7" s="6" t="s">
        <v>18</v>
      </c>
      <c r="C7" s="6" t="s">
        <v>27</v>
      </c>
      <c r="D7" s="6" t="s">
        <v>28</v>
      </c>
      <c r="E7" s="7">
        <v>27</v>
      </c>
      <c r="F7" s="8" t="s">
        <v>29</v>
      </c>
      <c r="G7" s="6" t="s">
        <v>30</v>
      </c>
      <c r="H7" s="9">
        <v>5816741610</v>
      </c>
      <c r="I7" s="7">
        <v>49</v>
      </c>
      <c r="J7" s="8" t="s">
        <v>31</v>
      </c>
      <c r="K7" s="7"/>
      <c r="L7" s="8" t="s">
        <v>25</v>
      </c>
      <c r="M7" s="10">
        <v>42.79</v>
      </c>
      <c r="N7" s="10">
        <f t="shared" ref="N7:N29" si="0">ROUND(M7/12*25,2)</f>
        <v>89.15</v>
      </c>
      <c r="O7" s="34" t="s">
        <v>26</v>
      </c>
      <c r="P7" s="11"/>
    </row>
    <row r="8" spans="1:34">
      <c r="A8" s="33">
        <f t="shared" ref="A8:A67" si="1">A7+1</f>
        <v>3</v>
      </c>
      <c r="B8" s="6" t="s">
        <v>18</v>
      </c>
      <c r="C8" s="6" t="s">
        <v>32</v>
      </c>
      <c r="D8" s="6" t="s">
        <v>33</v>
      </c>
      <c r="E8" s="7">
        <v>30</v>
      </c>
      <c r="F8" s="8" t="s">
        <v>34</v>
      </c>
      <c r="G8" s="6" t="s">
        <v>35</v>
      </c>
      <c r="H8" s="9">
        <v>6070451886</v>
      </c>
      <c r="I8" s="7">
        <v>85</v>
      </c>
      <c r="J8" s="8" t="s">
        <v>36</v>
      </c>
      <c r="K8" s="7"/>
      <c r="L8" s="8" t="s">
        <v>25</v>
      </c>
      <c r="M8" s="10">
        <v>132.93</v>
      </c>
      <c r="N8" s="10">
        <f t="shared" si="0"/>
        <v>276.94</v>
      </c>
      <c r="O8" s="34" t="s">
        <v>26</v>
      </c>
      <c r="P8" s="11"/>
    </row>
    <row r="9" spans="1:34">
      <c r="A9" s="33">
        <f t="shared" si="1"/>
        <v>4</v>
      </c>
      <c r="B9" s="6" t="s">
        <v>18</v>
      </c>
      <c r="C9" s="6" t="s">
        <v>37</v>
      </c>
      <c r="D9" s="6" t="s">
        <v>38</v>
      </c>
      <c r="E9" s="7">
        <v>16</v>
      </c>
      <c r="F9" s="8" t="s">
        <v>39</v>
      </c>
      <c r="G9" s="6" t="s">
        <v>40</v>
      </c>
      <c r="H9" s="9">
        <v>4319140869</v>
      </c>
      <c r="I9" s="7">
        <v>45</v>
      </c>
      <c r="J9" s="8" t="s">
        <v>41</v>
      </c>
      <c r="K9" s="7"/>
      <c r="L9" s="8" t="s">
        <v>25</v>
      </c>
      <c r="M9" s="10">
        <v>41.54</v>
      </c>
      <c r="N9" s="10">
        <f t="shared" si="0"/>
        <v>86.54</v>
      </c>
      <c r="O9" s="34" t="s">
        <v>26</v>
      </c>
      <c r="P9" s="11"/>
    </row>
    <row r="10" spans="1:34">
      <c r="A10" s="33">
        <f t="shared" si="1"/>
        <v>5</v>
      </c>
      <c r="B10" s="6" t="s">
        <v>18</v>
      </c>
      <c r="C10" s="6" t="s">
        <v>42</v>
      </c>
      <c r="D10" s="6" t="s">
        <v>43</v>
      </c>
      <c r="E10" s="7">
        <v>31</v>
      </c>
      <c r="F10" s="8" t="s">
        <v>29</v>
      </c>
      <c r="G10" s="6" t="s">
        <v>44</v>
      </c>
      <c r="H10" s="9">
        <v>7261861769</v>
      </c>
      <c r="I10" s="7">
        <v>35</v>
      </c>
      <c r="J10" s="8" t="s">
        <v>41</v>
      </c>
      <c r="K10" s="7"/>
      <c r="L10" s="8" t="s">
        <v>25</v>
      </c>
      <c r="M10" s="10">
        <v>55.25</v>
      </c>
      <c r="N10" s="10">
        <f t="shared" si="0"/>
        <v>115.1</v>
      </c>
      <c r="O10" s="34" t="s">
        <v>26</v>
      </c>
      <c r="P10" s="11"/>
    </row>
    <row r="11" spans="1:34">
      <c r="A11" s="33">
        <f t="shared" si="1"/>
        <v>6</v>
      </c>
      <c r="B11" s="6" t="s">
        <v>18</v>
      </c>
      <c r="C11" s="6" t="s">
        <v>42</v>
      </c>
      <c r="D11" s="6" t="s">
        <v>43</v>
      </c>
      <c r="E11" s="7">
        <v>31</v>
      </c>
      <c r="F11" s="8" t="s">
        <v>29</v>
      </c>
      <c r="G11" s="6" t="s">
        <v>44</v>
      </c>
      <c r="H11" s="9">
        <v>7261861730</v>
      </c>
      <c r="I11" s="7"/>
      <c r="J11" s="8" t="s">
        <v>45</v>
      </c>
      <c r="K11" s="7"/>
      <c r="L11" s="8" t="s">
        <v>25</v>
      </c>
      <c r="M11" s="10">
        <v>0.63</v>
      </c>
      <c r="N11" s="10">
        <f t="shared" si="0"/>
        <v>1.31</v>
      </c>
      <c r="O11" s="34" t="s">
        <v>26</v>
      </c>
      <c r="P11" s="11"/>
    </row>
    <row r="12" spans="1:34">
      <c r="A12" s="33">
        <f t="shared" si="1"/>
        <v>7</v>
      </c>
      <c r="B12" s="6" t="s">
        <v>18</v>
      </c>
      <c r="C12" s="6" t="s">
        <v>46</v>
      </c>
      <c r="D12" s="6" t="s">
        <v>47</v>
      </c>
      <c r="E12" s="7">
        <v>91</v>
      </c>
      <c r="F12" s="8" t="s">
        <v>29</v>
      </c>
      <c r="G12" s="6" t="s">
        <v>48</v>
      </c>
      <c r="H12" s="9">
        <v>6273570784</v>
      </c>
      <c r="I12" s="7">
        <v>32</v>
      </c>
      <c r="J12" s="8" t="s">
        <v>41</v>
      </c>
      <c r="K12" s="7"/>
      <c r="L12" s="8" t="s">
        <v>25</v>
      </c>
      <c r="M12" s="10">
        <v>57.52</v>
      </c>
      <c r="N12" s="10">
        <f t="shared" si="0"/>
        <v>119.83</v>
      </c>
      <c r="O12" s="34" t="s">
        <v>26</v>
      </c>
      <c r="P12" s="11"/>
    </row>
    <row r="13" spans="1:34">
      <c r="A13" s="33">
        <f t="shared" si="1"/>
        <v>8</v>
      </c>
      <c r="B13" s="6" t="s">
        <v>18</v>
      </c>
      <c r="C13" s="6" t="s">
        <v>19</v>
      </c>
      <c r="D13" s="6" t="s">
        <v>50</v>
      </c>
      <c r="E13" s="7" t="s">
        <v>51</v>
      </c>
      <c r="F13" s="8" t="s">
        <v>34</v>
      </c>
      <c r="G13" s="6" t="s">
        <v>52</v>
      </c>
      <c r="H13" s="13" t="s">
        <v>53</v>
      </c>
      <c r="I13" s="7">
        <v>20</v>
      </c>
      <c r="J13" s="8" t="s">
        <v>54</v>
      </c>
      <c r="K13" s="7"/>
      <c r="L13" s="7" t="s">
        <v>25</v>
      </c>
      <c r="M13" s="10">
        <v>9.61</v>
      </c>
      <c r="N13" s="10">
        <f t="shared" si="0"/>
        <v>20.02</v>
      </c>
      <c r="O13" s="34" t="s">
        <v>26</v>
      </c>
      <c r="P13" s="11"/>
    </row>
    <row r="14" spans="1:34">
      <c r="A14" s="33">
        <f t="shared" si="1"/>
        <v>9</v>
      </c>
      <c r="B14" s="6" t="s">
        <v>18</v>
      </c>
      <c r="C14" s="6" t="s">
        <v>19</v>
      </c>
      <c r="D14" s="6" t="s">
        <v>56</v>
      </c>
      <c r="E14" s="7">
        <v>10</v>
      </c>
      <c r="F14" s="8" t="s">
        <v>57</v>
      </c>
      <c r="G14" s="6" t="s">
        <v>58</v>
      </c>
      <c r="H14" s="9">
        <v>8223201100</v>
      </c>
      <c r="I14" s="7">
        <v>20</v>
      </c>
      <c r="J14" s="8" t="s">
        <v>31</v>
      </c>
      <c r="K14" s="7"/>
      <c r="L14" s="7" t="s">
        <v>25</v>
      </c>
      <c r="M14" s="10">
        <v>16.5</v>
      </c>
      <c r="N14" s="10">
        <f t="shared" si="0"/>
        <v>34.380000000000003</v>
      </c>
      <c r="O14" s="34" t="s">
        <v>26</v>
      </c>
      <c r="P14" s="11"/>
    </row>
    <row r="15" spans="1:34">
      <c r="A15" s="33">
        <f t="shared" si="1"/>
        <v>10</v>
      </c>
      <c r="B15" s="6" t="s">
        <v>18</v>
      </c>
      <c r="C15" s="6" t="s">
        <v>19</v>
      </c>
      <c r="D15" s="6" t="s">
        <v>59</v>
      </c>
      <c r="E15" s="7">
        <v>11</v>
      </c>
      <c r="F15" s="8" t="s">
        <v>57</v>
      </c>
      <c r="G15" s="6" t="s">
        <v>60</v>
      </c>
      <c r="H15" s="9">
        <v>1576351243</v>
      </c>
      <c r="I15" s="7">
        <v>25</v>
      </c>
      <c r="J15" s="8" t="s">
        <v>31</v>
      </c>
      <c r="K15" s="7"/>
      <c r="L15" s="7" t="s">
        <v>25</v>
      </c>
      <c r="M15" s="10">
        <v>30.45</v>
      </c>
      <c r="N15" s="10">
        <f t="shared" si="0"/>
        <v>63.44</v>
      </c>
      <c r="O15" s="34" t="s">
        <v>26</v>
      </c>
      <c r="P15" s="11"/>
    </row>
    <row r="16" spans="1:34">
      <c r="A16" s="33">
        <f t="shared" si="1"/>
        <v>11</v>
      </c>
      <c r="B16" s="6" t="s">
        <v>18</v>
      </c>
      <c r="C16" s="6" t="s">
        <v>19</v>
      </c>
      <c r="D16" s="6" t="s">
        <v>61</v>
      </c>
      <c r="E16" s="7">
        <v>41</v>
      </c>
      <c r="F16" s="8" t="s">
        <v>57</v>
      </c>
      <c r="G16" s="6" t="s">
        <v>22</v>
      </c>
      <c r="H16" s="9">
        <v>2221171843</v>
      </c>
      <c r="I16" s="7">
        <v>24</v>
      </c>
      <c r="J16" s="8" t="s">
        <v>31</v>
      </c>
      <c r="K16" s="7"/>
      <c r="L16" s="7" t="s">
        <v>25</v>
      </c>
      <c r="M16" s="10">
        <v>17.190000000000001</v>
      </c>
      <c r="N16" s="10">
        <f t="shared" si="0"/>
        <v>35.81</v>
      </c>
      <c r="O16" s="34" t="s">
        <v>26</v>
      </c>
      <c r="P16" s="11"/>
    </row>
    <row r="17" spans="1:16">
      <c r="A17" s="33">
        <f t="shared" si="1"/>
        <v>12</v>
      </c>
      <c r="B17" s="6" t="s">
        <v>18</v>
      </c>
      <c r="C17" s="6" t="s">
        <v>19</v>
      </c>
      <c r="D17" s="6" t="s">
        <v>62</v>
      </c>
      <c r="E17" s="7">
        <v>16</v>
      </c>
      <c r="F17" s="8" t="s">
        <v>21</v>
      </c>
      <c r="G17" s="6" t="s">
        <v>22</v>
      </c>
      <c r="H17" s="9">
        <v>9707351796</v>
      </c>
      <c r="I17" s="7">
        <v>24</v>
      </c>
      <c r="J17" s="8" t="s">
        <v>31</v>
      </c>
      <c r="K17" s="7"/>
      <c r="L17" s="7" t="s">
        <v>25</v>
      </c>
      <c r="M17" s="10">
        <v>17.64</v>
      </c>
      <c r="N17" s="10">
        <f t="shared" si="0"/>
        <v>36.75</v>
      </c>
      <c r="O17" s="34" t="s">
        <v>26</v>
      </c>
      <c r="P17" s="11"/>
    </row>
    <row r="18" spans="1:16">
      <c r="A18" s="33">
        <f t="shared" si="1"/>
        <v>13</v>
      </c>
      <c r="B18" s="6" t="s">
        <v>18</v>
      </c>
      <c r="C18" s="6" t="s">
        <v>63</v>
      </c>
      <c r="D18" s="6" t="s">
        <v>64</v>
      </c>
      <c r="E18" s="7">
        <v>35</v>
      </c>
      <c r="F18" s="8" t="s">
        <v>57</v>
      </c>
      <c r="G18" s="6" t="s">
        <v>60</v>
      </c>
      <c r="H18" s="9">
        <v>7502801141</v>
      </c>
      <c r="I18" s="7">
        <v>35</v>
      </c>
      <c r="J18" s="8" t="s">
        <v>31</v>
      </c>
      <c r="K18" s="7"/>
      <c r="L18" s="7" t="s">
        <v>25</v>
      </c>
      <c r="M18" s="10">
        <v>87.8</v>
      </c>
      <c r="N18" s="10">
        <f t="shared" si="0"/>
        <v>182.92</v>
      </c>
      <c r="O18" s="34" t="s">
        <v>26</v>
      </c>
      <c r="P18" s="11"/>
    </row>
    <row r="19" spans="1:16">
      <c r="A19" s="33">
        <f t="shared" si="1"/>
        <v>14</v>
      </c>
      <c r="B19" s="6" t="s">
        <v>18</v>
      </c>
      <c r="C19" s="6" t="s">
        <v>63</v>
      </c>
      <c r="D19" s="6" t="s">
        <v>65</v>
      </c>
      <c r="E19" s="7">
        <v>63</v>
      </c>
      <c r="F19" s="8" t="s">
        <v>34</v>
      </c>
      <c r="G19" s="6" t="s">
        <v>66</v>
      </c>
      <c r="H19" s="9">
        <v>8556104671</v>
      </c>
      <c r="I19" s="7"/>
      <c r="J19" s="8" t="s">
        <v>31</v>
      </c>
      <c r="K19" s="7"/>
      <c r="L19" s="7" t="s">
        <v>25</v>
      </c>
      <c r="M19" s="10">
        <v>50</v>
      </c>
      <c r="N19" s="10">
        <f t="shared" si="0"/>
        <v>104.17</v>
      </c>
      <c r="O19" s="34" t="s">
        <v>26</v>
      </c>
      <c r="P19" s="11"/>
    </row>
    <row r="20" spans="1:16">
      <c r="A20" s="33">
        <f t="shared" si="1"/>
        <v>15</v>
      </c>
      <c r="B20" s="6" t="s">
        <v>18</v>
      </c>
      <c r="C20" s="6" t="s">
        <v>19</v>
      </c>
      <c r="D20" s="6" t="s">
        <v>67</v>
      </c>
      <c r="E20" s="7" t="s">
        <v>68</v>
      </c>
      <c r="F20" s="8" t="s">
        <v>21</v>
      </c>
      <c r="G20" s="6" t="s">
        <v>22</v>
      </c>
      <c r="H20" s="9">
        <v>5975798828</v>
      </c>
      <c r="I20" s="7">
        <v>20</v>
      </c>
      <c r="J20" s="7" t="s">
        <v>31</v>
      </c>
      <c r="K20" s="7"/>
      <c r="L20" s="8" t="s">
        <v>25</v>
      </c>
      <c r="M20" s="10">
        <v>16.989999999999998</v>
      </c>
      <c r="N20" s="10">
        <f t="shared" si="0"/>
        <v>35.4</v>
      </c>
      <c r="O20" s="34" t="s">
        <v>26</v>
      </c>
      <c r="P20" s="11"/>
    </row>
    <row r="21" spans="1:16">
      <c r="A21" s="33">
        <f t="shared" si="1"/>
        <v>16</v>
      </c>
      <c r="B21" s="6" t="s">
        <v>18</v>
      </c>
      <c r="C21" s="6" t="s">
        <v>19</v>
      </c>
      <c r="D21" s="6" t="s">
        <v>67</v>
      </c>
      <c r="E21" s="7" t="s">
        <v>69</v>
      </c>
      <c r="F21" s="8" t="s">
        <v>21</v>
      </c>
      <c r="G21" s="6" t="s">
        <v>22</v>
      </c>
      <c r="H21" s="9">
        <v>9182748865</v>
      </c>
      <c r="I21" s="7">
        <v>20</v>
      </c>
      <c r="J21" s="8" t="s">
        <v>49</v>
      </c>
      <c r="K21" s="7"/>
      <c r="L21" s="8" t="s">
        <v>25</v>
      </c>
      <c r="M21" s="10">
        <v>13.49</v>
      </c>
      <c r="N21" s="10">
        <f t="shared" si="0"/>
        <v>28.1</v>
      </c>
      <c r="O21" s="34" t="s">
        <v>26</v>
      </c>
      <c r="P21" s="11"/>
    </row>
    <row r="22" spans="1:16">
      <c r="A22" s="33">
        <f t="shared" si="1"/>
        <v>17</v>
      </c>
      <c r="B22" s="6" t="s">
        <v>18</v>
      </c>
      <c r="C22" s="6" t="s">
        <v>19</v>
      </c>
      <c r="D22" s="6" t="s">
        <v>67</v>
      </c>
      <c r="E22" s="7" t="s">
        <v>70</v>
      </c>
      <c r="F22" s="8" t="s">
        <v>21</v>
      </c>
      <c r="G22" s="6" t="s">
        <v>22</v>
      </c>
      <c r="H22" s="9">
        <v>8445854083</v>
      </c>
      <c r="I22" s="7">
        <v>20</v>
      </c>
      <c r="J22" s="8" t="s">
        <v>71</v>
      </c>
      <c r="K22" s="7"/>
      <c r="L22" s="8" t="s">
        <v>25</v>
      </c>
      <c r="M22" s="10">
        <v>21.37</v>
      </c>
      <c r="N22" s="10">
        <f t="shared" si="0"/>
        <v>44.52</v>
      </c>
      <c r="O22" s="34" t="s">
        <v>26</v>
      </c>
      <c r="P22" s="11"/>
    </row>
    <row r="23" spans="1:16">
      <c r="A23" s="33">
        <f t="shared" si="1"/>
        <v>18</v>
      </c>
      <c r="B23" s="6" t="s">
        <v>18</v>
      </c>
      <c r="C23" s="6" t="s">
        <v>19</v>
      </c>
      <c r="D23" s="6" t="s">
        <v>67</v>
      </c>
      <c r="E23" s="7" t="s">
        <v>72</v>
      </c>
      <c r="F23" s="8" t="s">
        <v>21</v>
      </c>
      <c r="G23" s="6" t="s">
        <v>22</v>
      </c>
      <c r="H23" s="9">
        <v>2434739221</v>
      </c>
      <c r="I23" s="7">
        <v>20</v>
      </c>
      <c r="J23" s="8" t="s">
        <v>49</v>
      </c>
      <c r="K23" s="7"/>
      <c r="L23" s="8" t="s">
        <v>25</v>
      </c>
      <c r="M23" s="10">
        <v>19.09</v>
      </c>
      <c r="N23" s="10">
        <f t="shared" si="0"/>
        <v>39.770000000000003</v>
      </c>
      <c r="O23" s="34" t="s">
        <v>26</v>
      </c>
      <c r="P23" s="11"/>
    </row>
    <row r="24" spans="1:16">
      <c r="A24" s="33">
        <f t="shared" si="1"/>
        <v>19</v>
      </c>
      <c r="B24" s="6" t="s">
        <v>18</v>
      </c>
      <c r="C24" s="6" t="s">
        <v>19</v>
      </c>
      <c r="D24" s="6" t="s">
        <v>67</v>
      </c>
      <c r="E24" s="7" t="s">
        <v>73</v>
      </c>
      <c r="F24" s="8" t="s">
        <v>21</v>
      </c>
      <c r="G24" s="6" t="s">
        <v>22</v>
      </c>
      <c r="H24" s="9">
        <v>1169556680</v>
      </c>
      <c r="I24" s="7">
        <v>20</v>
      </c>
      <c r="J24" s="8" t="s">
        <v>49</v>
      </c>
      <c r="K24" s="7"/>
      <c r="L24" s="8" t="s">
        <v>25</v>
      </c>
      <c r="M24" s="10">
        <v>13.09</v>
      </c>
      <c r="N24" s="10">
        <f t="shared" si="0"/>
        <v>27.27</v>
      </c>
      <c r="O24" s="34" t="s">
        <v>26</v>
      </c>
      <c r="P24" s="11"/>
    </row>
    <row r="25" spans="1:16">
      <c r="A25" s="33">
        <f t="shared" si="1"/>
        <v>20</v>
      </c>
      <c r="B25" s="6" t="s">
        <v>18</v>
      </c>
      <c r="C25" s="6" t="s">
        <v>19</v>
      </c>
      <c r="D25" s="6" t="s">
        <v>67</v>
      </c>
      <c r="E25" s="7" t="s">
        <v>74</v>
      </c>
      <c r="F25" s="8" t="s">
        <v>21</v>
      </c>
      <c r="G25" s="6" t="s">
        <v>22</v>
      </c>
      <c r="H25" s="9">
        <v>213541187</v>
      </c>
      <c r="I25" s="7">
        <v>20</v>
      </c>
      <c r="J25" s="8" t="s">
        <v>49</v>
      </c>
      <c r="K25" s="7"/>
      <c r="L25" s="8" t="s">
        <v>25</v>
      </c>
      <c r="M25" s="10">
        <v>22.44</v>
      </c>
      <c r="N25" s="10">
        <f t="shared" si="0"/>
        <v>46.75</v>
      </c>
      <c r="O25" s="34" t="s">
        <v>26</v>
      </c>
      <c r="P25" s="11"/>
    </row>
    <row r="26" spans="1:16">
      <c r="A26" s="33">
        <f t="shared" si="1"/>
        <v>21</v>
      </c>
      <c r="B26" s="6" t="s">
        <v>18</v>
      </c>
      <c r="C26" s="6" t="s">
        <v>19</v>
      </c>
      <c r="D26" s="6" t="s">
        <v>67</v>
      </c>
      <c r="E26" s="7">
        <v>6</v>
      </c>
      <c r="F26" s="8" t="s">
        <v>21</v>
      </c>
      <c r="G26" s="6" t="s">
        <v>22</v>
      </c>
      <c r="H26" s="9">
        <v>7639619345</v>
      </c>
      <c r="I26" s="7">
        <v>90</v>
      </c>
      <c r="J26" s="8" t="s">
        <v>36</v>
      </c>
      <c r="K26" s="7"/>
      <c r="L26" s="8" t="s">
        <v>25</v>
      </c>
      <c r="M26" s="10">
        <v>227.12</v>
      </c>
      <c r="N26" s="10">
        <f t="shared" si="0"/>
        <v>473.17</v>
      </c>
      <c r="O26" s="34" t="s">
        <v>26</v>
      </c>
      <c r="P26" s="11"/>
    </row>
    <row r="27" spans="1:16">
      <c r="A27" s="33">
        <f t="shared" si="1"/>
        <v>22</v>
      </c>
      <c r="B27" s="6" t="s">
        <v>18</v>
      </c>
      <c r="C27" s="6" t="s">
        <v>19</v>
      </c>
      <c r="D27" s="6" t="s">
        <v>67</v>
      </c>
      <c r="E27" s="7">
        <v>8</v>
      </c>
      <c r="F27" s="8" t="s">
        <v>21</v>
      </c>
      <c r="G27" s="6" t="s">
        <v>22</v>
      </c>
      <c r="H27" s="9">
        <v>5877590125</v>
      </c>
      <c r="I27" s="7">
        <v>215</v>
      </c>
      <c r="J27" s="8" t="s">
        <v>36</v>
      </c>
      <c r="K27" s="7"/>
      <c r="L27" s="8" t="s">
        <v>25</v>
      </c>
      <c r="M27" s="10">
        <v>245.55</v>
      </c>
      <c r="N27" s="10">
        <f t="shared" si="0"/>
        <v>511.56</v>
      </c>
      <c r="O27" s="34" t="s">
        <v>26</v>
      </c>
      <c r="P27" s="11"/>
    </row>
    <row r="28" spans="1:16">
      <c r="A28" s="33">
        <f t="shared" si="1"/>
        <v>23</v>
      </c>
      <c r="B28" s="6" t="s">
        <v>18</v>
      </c>
      <c r="C28" s="6" t="s">
        <v>19</v>
      </c>
      <c r="D28" s="6" t="s">
        <v>75</v>
      </c>
      <c r="E28" s="7">
        <v>1</v>
      </c>
      <c r="F28" s="8" t="s">
        <v>21</v>
      </c>
      <c r="G28" s="6" t="s">
        <v>22</v>
      </c>
      <c r="H28" s="9" t="s">
        <v>76</v>
      </c>
      <c r="I28" s="7">
        <v>120</v>
      </c>
      <c r="J28" s="8" t="s">
        <v>24</v>
      </c>
      <c r="K28" s="7">
        <v>121</v>
      </c>
      <c r="L28" s="8" t="s">
        <v>25</v>
      </c>
      <c r="M28" s="10">
        <v>146.1</v>
      </c>
      <c r="N28" s="10">
        <f t="shared" si="0"/>
        <v>304.38</v>
      </c>
      <c r="O28" s="34" t="s">
        <v>26</v>
      </c>
      <c r="P28" s="11"/>
    </row>
    <row r="29" spans="1:16">
      <c r="A29" s="33">
        <f t="shared" si="1"/>
        <v>24</v>
      </c>
      <c r="B29" s="14" t="s">
        <v>18</v>
      </c>
      <c r="C29" s="14" t="s">
        <v>19</v>
      </c>
      <c r="D29" s="14" t="s">
        <v>62</v>
      </c>
      <c r="E29" s="7" t="s">
        <v>77</v>
      </c>
      <c r="F29" s="7" t="s">
        <v>21</v>
      </c>
      <c r="G29" s="14" t="s">
        <v>22</v>
      </c>
      <c r="H29" s="9">
        <v>2561020581</v>
      </c>
      <c r="I29" s="7"/>
      <c r="J29" s="7" t="s">
        <v>31</v>
      </c>
      <c r="K29" s="7"/>
      <c r="L29" s="8" t="s">
        <v>25</v>
      </c>
      <c r="M29" s="9">
        <v>14.94</v>
      </c>
      <c r="N29" s="10">
        <f t="shared" si="0"/>
        <v>31.13</v>
      </c>
      <c r="O29" s="35" t="s">
        <v>26</v>
      </c>
      <c r="P29" s="15"/>
    </row>
    <row r="30" spans="1:16">
      <c r="A30" s="33">
        <f t="shared" si="1"/>
        <v>25</v>
      </c>
      <c r="B30" s="6" t="s">
        <v>78</v>
      </c>
      <c r="C30" s="6" t="s">
        <v>79</v>
      </c>
      <c r="D30" s="6" t="s">
        <v>80</v>
      </c>
      <c r="E30" s="7">
        <v>4</v>
      </c>
      <c r="F30" s="8" t="s">
        <v>21</v>
      </c>
      <c r="G30" s="6" t="s">
        <v>22</v>
      </c>
      <c r="H30" s="9">
        <v>9959640676</v>
      </c>
      <c r="I30" s="7">
        <v>35</v>
      </c>
      <c r="J30" s="8" t="s">
        <v>81</v>
      </c>
      <c r="K30" s="7"/>
      <c r="L30" s="8" t="s">
        <v>25</v>
      </c>
      <c r="M30" s="10">
        <v>149.5</v>
      </c>
      <c r="N30" s="10">
        <f t="shared" ref="N30:N67" si="2">ROUND(M30/12*25,2)</f>
        <v>311.45999999999998</v>
      </c>
      <c r="O30" s="34" t="s">
        <v>26</v>
      </c>
      <c r="P30" s="11"/>
    </row>
    <row r="31" spans="1:16">
      <c r="A31" s="33">
        <f t="shared" si="1"/>
        <v>26</v>
      </c>
      <c r="B31" s="6" t="s">
        <v>82</v>
      </c>
      <c r="C31" s="6" t="s">
        <v>79</v>
      </c>
      <c r="D31" s="6" t="s">
        <v>83</v>
      </c>
      <c r="E31" s="7">
        <v>25</v>
      </c>
      <c r="F31" s="8" t="s">
        <v>29</v>
      </c>
      <c r="G31" s="6" t="s">
        <v>22</v>
      </c>
      <c r="H31" s="9">
        <v>8522351717</v>
      </c>
      <c r="I31" s="7">
        <v>20</v>
      </c>
      <c r="J31" s="8" t="s">
        <v>31</v>
      </c>
      <c r="K31" s="7"/>
      <c r="L31" s="8" t="s">
        <v>25</v>
      </c>
      <c r="M31" s="10">
        <v>62.95</v>
      </c>
      <c r="N31" s="10">
        <f t="shared" si="2"/>
        <v>131.15</v>
      </c>
      <c r="O31" s="34" t="s">
        <v>26</v>
      </c>
      <c r="P31" s="11"/>
    </row>
    <row r="32" spans="1:16">
      <c r="A32" s="33">
        <f t="shared" si="1"/>
        <v>27</v>
      </c>
      <c r="B32" s="6" t="s">
        <v>84</v>
      </c>
      <c r="C32" s="6" t="s">
        <v>79</v>
      </c>
      <c r="D32" s="6" t="s">
        <v>85</v>
      </c>
      <c r="E32" s="7">
        <v>4</v>
      </c>
      <c r="F32" s="8" t="s">
        <v>86</v>
      </c>
      <c r="G32" s="6" t="s">
        <v>22</v>
      </c>
      <c r="H32" s="9">
        <v>4545061841</v>
      </c>
      <c r="I32" s="7">
        <v>30</v>
      </c>
      <c r="J32" s="8" t="s">
        <v>36</v>
      </c>
      <c r="K32" s="7"/>
      <c r="L32" s="8" t="s">
        <v>25</v>
      </c>
      <c r="M32" s="10">
        <v>115.03</v>
      </c>
      <c r="N32" s="10">
        <f t="shared" si="2"/>
        <v>239.65</v>
      </c>
      <c r="O32" s="34" t="s">
        <v>26</v>
      </c>
      <c r="P32" s="11"/>
    </row>
    <row r="33" spans="1:16">
      <c r="A33" s="33">
        <f t="shared" si="1"/>
        <v>28</v>
      </c>
      <c r="B33" s="6" t="s">
        <v>87</v>
      </c>
      <c r="C33" s="6" t="s">
        <v>79</v>
      </c>
      <c r="D33" s="6" t="s">
        <v>88</v>
      </c>
      <c r="E33" s="7">
        <v>8</v>
      </c>
      <c r="F33" s="8" t="s">
        <v>57</v>
      </c>
      <c r="G33" s="6" t="s">
        <v>89</v>
      </c>
      <c r="H33" s="9" t="s">
        <v>90</v>
      </c>
      <c r="I33" s="7">
        <v>180</v>
      </c>
      <c r="J33" s="8" t="s">
        <v>24</v>
      </c>
      <c r="K33" s="7">
        <v>230</v>
      </c>
      <c r="L33" s="8" t="s">
        <v>25</v>
      </c>
      <c r="M33" s="10">
        <v>217.85</v>
      </c>
      <c r="N33" s="10">
        <f t="shared" si="2"/>
        <v>453.85</v>
      </c>
      <c r="O33" s="34" t="s">
        <v>26</v>
      </c>
      <c r="P33" s="11"/>
    </row>
    <row r="34" spans="1:16">
      <c r="A34" s="33">
        <f t="shared" si="1"/>
        <v>29</v>
      </c>
      <c r="B34" s="6" t="s">
        <v>87</v>
      </c>
      <c r="C34" s="6" t="s">
        <v>79</v>
      </c>
      <c r="D34" s="6" t="s">
        <v>88</v>
      </c>
      <c r="E34" s="7">
        <v>8</v>
      </c>
      <c r="F34" s="8" t="s">
        <v>57</v>
      </c>
      <c r="G34" s="6" t="s">
        <v>89</v>
      </c>
      <c r="H34" s="9">
        <v>3859890852</v>
      </c>
      <c r="I34" s="7"/>
      <c r="J34" s="8" t="s">
        <v>49</v>
      </c>
      <c r="K34" s="7"/>
      <c r="L34" s="8" t="s">
        <v>25</v>
      </c>
      <c r="M34" s="10">
        <v>10.48</v>
      </c>
      <c r="N34" s="10">
        <f t="shared" si="2"/>
        <v>21.83</v>
      </c>
      <c r="O34" s="34" t="s">
        <v>26</v>
      </c>
      <c r="P34" s="11"/>
    </row>
    <row r="35" spans="1:16">
      <c r="A35" s="33">
        <f t="shared" si="1"/>
        <v>30</v>
      </c>
      <c r="B35" s="6" t="s">
        <v>91</v>
      </c>
      <c r="C35" s="6" t="s">
        <v>79</v>
      </c>
      <c r="D35" s="6" t="s">
        <v>92</v>
      </c>
      <c r="E35" s="7">
        <v>7</v>
      </c>
      <c r="F35" s="8" t="s">
        <v>93</v>
      </c>
      <c r="G35" s="6" t="s">
        <v>94</v>
      </c>
      <c r="H35" s="9">
        <v>3265900811</v>
      </c>
      <c r="I35" s="7"/>
      <c r="J35" s="7" t="s">
        <v>49</v>
      </c>
      <c r="K35" s="7"/>
      <c r="L35" s="8" t="s">
        <v>25</v>
      </c>
      <c r="M35" s="10">
        <v>10.89</v>
      </c>
      <c r="N35" s="10">
        <f t="shared" si="2"/>
        <v>22.69</v>
      </c>
      <c r="O35" s="34" t="s">
        <v>26</v>
      </c>
      <c r="P35" s="11"/>
    </row>
    <row r="36" spans="1:16">
      <c r="A36" s="33">
        <f t="shared" si="1"/>
        <v>31</v>
      </c>
      <c r="B36" s="6" t="s">
        <v>91</v>
      </c>
      <c r="C36" s="6" t="s">
        <v>79</v>
      </c>
      <c r="D36" s="6" t="s">
        <v>92</v>
      </c>
      <c r="E36" s="7">
        <v>7</v>
      </c>
      <c r="F36" s="8" t="s">
        <v>93</v>
      </c>
      <c r="G36" s="6" t="s">
        <v>94</v>
      </c>
      <c r="H36" s="9" t="s">
        <v>95</v>
      </c>
      <c r="I36" s="7">
        <v>160</v>
      </c>
      <c r="J36" s="7" t="s">
        <v>24</v>
      </c>
      <c r="K36" s="7">
        <v>132</v>
      </c>
      <c r="L36" s="8" t="s">
        <v>25</v>
      </c>
      <c r="M36" s="10">
        <v>274.91000000000003</v>
      </c>
      <c r="N36" s="10">
        <f t="shared" si="2"/>
        <v>572.73</v>
      </c>
      <c r="O36" s="34" t="s">
        <v>26</v>
      </c>
      <c r="P36" s="11"/>
    </row>
    <row r="37" spans="1:16">
      <c r="A37" s="33">
        <f t="shared" si="1"/>
        <v>32</v>
      </c>
      <c r="B37" s="6" t="s">
        <v>96</v>
      </c>
      <c r="C37" s="6" t="s">
        <v>79</v>
      </c>
      <c r="D37" s="6" t="s">
        <v>97</v>
      </c>
      <c r="E37" s="7">
        <v>19</v>
      </c>
      <c r="F37" s="8" t="s">
        <v>86</v>
      </c>
      <c r="G37" s="6" t="s">
        <v>22</v>
      </c>
      <c r="H37" s="9">
        <v>2437670786</v>
      </c>
      <c r="I37" s="7">
        <v>110</v>
      </c>
      <c r="J37" s="8" t="s">
        <v>31</v>
      </c>
      <c r="K37" s="7"/>
      <c r="L37" s="8" t="s">
        <v>25</v>
      </c>
      <c r="M37" s="10">
        <v>26.88</v>
      </c>
      <c r="N37" s="10">
        <f t="shared" si="2"/>
        <v>56</v>
      </c>
      <c r="O37" s="34" t="s">
        <v>26</v>
      </c>
      <c r="P37" s="11"/>
    </row>
    <row r="38" spans="1:16">
      <c r="A38" s="33">
        <f t="shared" si="1"/>
        <v>33</v>
      </c>
      <c r="B38" s="6" t="s">
        <v>96</v>
      </c>
      <c r="C38" s="6" t="s">
        <v>79</v>
      </c>
      <c r="D38" s="6" t="s">
        <v>97</v>
      </c>
      <c r="E38" s="7">
        <v>19</v>
      </c>
      <c r="F38" s="8" t="s">
        <v>86</v>
      </c>
      <c r="G38" s="6" t="s">
        <v>22</v>
      </c>
      <c r="H38" s="9">
        <v>2437670265</v>
      </c>
      <c r="I38" s="7"/>
      <c r="J38" s="8" t="s">
        <v>81</v>
      </c>
      <c r="K38" s="7"/>
      <c r="L38" s="8" t="s">
        <v>25</v>
      </c>
      <c r="M38" s="10">
        <v>152.97</v>
      </c>
      <c r="N38" s="10">
        <f t="shared" si="2"/>
        <v>318.69</v>
      </c>
      <c r="O38" s="34" t="s">
        <v>26</v>
      </c>
      <c r="P38" s="11"/>
    </row>
    <row r="39" spans="1:16">
      <c r="A39" s="33">
        <f t="shared" si="1"/>
        <v>34</v>
      </c>
      <c r="B39" s="6" t="s">
        <v>96</v>
      </c>
      <c r="C39" s="6" t="s">
        <v>79</v>
      </c>
      <c r="D39" s="6" t="s">
        <v>97</v>
      </c>
      <c r="E39" s="7">
        <v>19</v>
      </c>
      <c r="F39" s="8" t="s">
        <v>86</v>
      </c>
      <c r="G39" s="6" t="s">
        <v>22</v>
      </c>
      <c r="H39" s="9">
        <v>2437670359</v>
      </c>
      <c r="I39" s="7"/>
      <c r="J39" s="8" t="s">
        <v>31</v>
      </c>
      <c r="K39" s="7"/>
      <c r="L39" s="8" t="s">
        <v>25</v>
      </c>
      <c r="M39" s="10">
        <v>57.66</v>
      </c>
      <c r="N39" s="10">
        <f t="shared" si="2"/>
        <v>120.13</v>
      </c>
      <c r="O39" s="34" t="s">
        <v>26</v>
      </c>
      <c r="P39" s="11"/>
    </row>
    <row r="40" spans="1:16">
      <c r="A40" s="33">
        <f t="shared" si="1"/>
        <v>35</v>
      </c>
      <c r="B40" s="6" t="s">
        <v>98</v>
      </c>
      <c r="C40" s="6" t="s">
        <v>79</v>
      </c>
      <c r="D40" s="6" t="s">
        <v>99</v>
      </c>
      <c r="E40" s="7" t="s">
        <v>100</v>
      </c>
      <c r="F40" s="8" t="s">
        <v>21</v>
      </c>
      <c r="G40" s="6" t="s">
        <v>22</v>
      </c>
      <c r="H40" s="9">
        <v>6343080583</v>
      </c>
      <c r="I40" s="7">
        <v>60</v>
      </c>
      <c r="J40" s="8" t="s">
        <v>81</v>
      </c>
      <c r="K40" s="7"/>
      <c r="L40" s="8" t="s">
        <v>25</v>
      </c>
      <c r="M40" s="10">
        <v>141.69999999999999</v>
      </c>
      <c r="N40" s="10">
        <f t="shared" si="2"/>
        <v>295.20999999999998</v>
      </c>
      <c r="O40" s="34" t="s">
        <v>26</v>
      </c>
      <c r="P40" s="11"/>
    </row>
    <row r="41" spans="1:16">
      <c r="A41" s="33">
        <f t="shared" si="1"/>
        <v>36</v>
      </c>
      <c r="B41" s="6" t="s">
        <v>101</v>
      </c>
      <c r="C41" s="6" t="s">
        <v>79</v>
      </c>
      <c r="D41" s="6" t="s">
        <v>102</v>
      </c>
      <c r="E41" s="7">
        <v>10</v>
      </c>
      <c r="F41" s="8" t="s">
        <v>21</v>
      </c>
      <c r="G41" s="6" t="s">
        <v>22</v>
      </c>
      <c r="H41" s="9">
        <v>2464900532</v>
      </c>
      <c r="I41" s="7">
        <v>125</v>
      </c>
      <c r="J41" s="8" t="s">
        <v>81</v>
      </c>
      <c r="K41" s="7"/>
      <c r="L41" s="8" t="s">
        <v>25</v>
      </c>
      <c r="M41" s="10">
        <v>244.76</v>
      </c>
      <c r="N41" s="10">
        <f t="shared" si="2"/>
        <v>509.92</v>
      </c>
      <c r="O41" s="34" t="s">
        <v>26</v>
      </c>
      <c r="P41" s="11"/>
    </row>
    <row r="42" spans="1:16">
      <c r="A42" s="33">
        <f t="shared" si="1"/>
        <v>37</v>
      </c>
      <c r="B42" s="6" t="s">
        <v>101</v>
      </c>
      <c r="C42" s="6" t="s">
        <v>79</v>
      </c>
      <c r="D42" s="6" t="s">
        <v>103</v>
      </c>
      <c r="E42" s="7">
        <v>54</v>
      </c>
      <c r="F42" s="8" t="s">
        <v>21</v>
      </c>
      <c r="G42" s="6" t="s">
        <v>22</v>
      </c>
      <c r="H42" s="9">
        <v>8589441786</v>
      </c>
      <c r="I42" s="7"/>
      <c r="J42" s="8" t="s">
        <v>104</v>
      </c>
      <c r="K42" s="7"/>
      <c r="L42" s="8" t="s">
        <v>105</v>
      </c>
      <c r="M42" s="10">
        <v>1</v>
      </c>
      <c r="N42" s="10">
        <f t="shared" si="2"/>
        <v>2.08</v>
      </c>
      <c r="O42" s="34" t="s">
        <v>26</v>
      </c>
      <c r="P42" s="11"/>
    </row>
    <row r="43" spans="1:16">
      <c r="A43" s="33">
        <f t="shared" si="1"/>
        <v>38</v>
      </c>
      <c r="B43" s="6" t="s">
        <v>106</v>
      </c>
      <c r="C43" s="6" t="s">
        <v>79</v>
      </c>
      <c r="D43" s="6" t="s">
        <v>107</v>
      </c>
      <c r="E43" s="7">
        <v>14</v>
      </c>
      <c r="F43" s="8" t="s">
        <v>21</v>
      </c>
      <c r="G43" s="6" t="s">
        <v>22</v>
      </c>
      <c r="H43" s="9" t="s">
        <v>108</v>
      </c>
      <c r="I43" s="7">
        <v>120</v>
      </c>
      <c r="J43" s="8" t="s">
        <v>24</v>
      </c>
      <c r="K43" s="7">
        <v>111</v>
      </c>
      <c r="L43" s="8" t="s">
        <v>25</v>
      </c>
      <c r="M43" s="10">
        <v>156.32</v>
      </c>
      <c r="N43" s="10">
        <f t="shared" si="2"/>
        <v>325.67</v>
      </c>
      <c r="O43" s="34" t="s">
        <v>26</v>
      </c>
      <c r="P43" s="11"/>
    </row>
    <row r="44" spans="1:16">
      <c r="A44" s="33">
        <f t="shared" si="1"/>
        <v>39</v>
      </c>
      <c r="B44" s="6" t="s">
        <v>109</v>
      </c>
      <c r="C44" s="6" t="s">
        <v>110</v>
      </c>
      <c r="D44" s="6" t="s">
        <v>111</v>
      </c>
      <c r="E44" s="7">
        <v>18</v>
      </c>
      <c r="F44" s="8" t="s">
        <v>21</v>
      </c>
      <c r="G44" s="6" t="s">
        <v>22</v>
      </c>
      <c r="H44" s="9" t="s">
        <v>112</v>
      </c>
      <c r="I44" s="7">
        <v>500</v>
      </c>
      <c r="J44" s="8" t="s">
        <v>24</v>
      </c>
      <c r="K44" s="7">
        <v>176</v>
      </c>
      <c r="L44" s="8" t="s">
        <v>25</v>
      </c>
      <c r="M44" s="12">
        <v>493.38</v>
      </c>
      <c r="N44" s="10">
        <f t="shared" si="2"/>
        <v>1027.8800000000001</v>
      </c>
      <c r="O44" s="34" t="s">
        <v>26</v>
      </c>
      <c r="P44" s="11"/>
    </row>
    <row r="45" spans="1:16">
      <c r="A45" s="33">
        <f t="shared" si="1"/>
        <v>40</v>
      </c>
      <c r="B45" s="6" t="s">
        <v>109</v>
      </c>
      <c r="C45" s="6" t="s">
        <v>110</v>
      </c>
      <c r="D45" s="6" t="s">
        <v>111</v>
      </c>
      <c r="E45" s="7">
        <v>18</v>
      </c>
      <c r="F45" s="8" t="s">
        <v>21</v>
      </c>
      <c r="G45" s="6" t="s">
        <v>22</v>
      </c>
      <c r="H45" s="9">
        <v>7473111867</v>
      </c>
      <c r="I45" s="7"/>
      <c r="J45" s="8" t="s">
        <v>31</v>
      </c>
      <c r="K45" s="7"/>
      <c r="L45" s="8" t="s">
        <v>105</v>
      </c>
      <c r="M45" s="12">
        <v>25</v>
      </c>
      <c r="N45" s="10">
        <f t="shared" si="2"/>
        <v>52.08</v>
      </c>
      <c r="O45" s="34" t="s">
        <v>26</v>
      </c>
      <c r="P45" s="11"/>
    </row>
    <row r="46" spans="1:16">
      <c r="A46" s="33">
        <f t="shared" si="1"/>
        <v>41</v>
      </c>
      <c r="B46" s="6" t="s">
        <v>109</v>
      </c>
      <c r="C46" s="6" t="s">
        <v>110</v>
      </c>
      <c r="D46" s="6" t="s">
        <v>113</v>
      </c>
      <c r="E46" s="7">
        <v>30</v>
      </c>
      <c r="F46" s="8" t="s">
        <v>21</v>
      </c>
      <c r="G46" s="6" t="s">
        <v>22</v>
      </c>
      <c r="H46" s="9">
        <v>1143201009</v>
      </c>
      <c r="I46" s="7"/>
      <c r="J46" s="8" t="s">
        <v>49</v>
      </c>
      <c r="K46" s="7"/>
      <c r="L46" s="8" t="s">
        <v>25</v>
      </c>
      <c r="M46" s="10">
        <v>22.18</v>
      </c>
      <c r="N46" s="10">
        <f t="shared" si="2"/>
        <v>46.21</v>
      </c>
      <c r="O46" s="34" t="s">
        <v>26</v>
      </c>
      <c r="P46" s="11"/>
    </row>
    <row r="47" spans="1:16">
      <c r="A47" s="33">
        <f t="shared" si="1"/>
        <v>42</v>
      </c>
      <c r="B47" s="6" t="s">
        <v>109</v>
      </c>
      <c r="C47" s="6" t="s">
        <v>110</v>
      </c>
      <c r="D47" s="6" t="s">
        <v>113</v>
      </c>
      <c r="E47" s="7">
        <v>30</v>
      </c>
      <c r="F47" s="8" t="s">
        <v>21</v>
      </c>
      <c r="G47" s="6" t="s">
        <v>22</v>
      </c>
      <c r="H47" s="9" t="s">
        <v>114</v>
      </c>
      <c r="I47" s="7">
        <v>492</v>
      </c>
      <c r="J47" s="8" t="s">
        <v>24</v>
      </c>
      <c r="K47" s="7">
        <v>252</v>
      </c>
      <c r="L47" s="8" t="s">
        <v>25</v>
      </c>
      <c r="M47" s="10">
        <v>696.14</v>
      </c>
      <c r="N47" s="10">
        <f t="shared" si="2"/>
        <v>1450.29</v>
      </c>
      <c r="O47" s="34" t="s">
        <v>26</v>
      </c>
      <c r="P47" s="11"/>
    </row>
    <row r="48" spans="1:16">
      <c r="A48" s="33">
        <f t="shared" si="1"/>
        <v>43</v>
      </c>
      <c r="B48" s="6" t="s">
        <v>115</v>
      </c>
      <c r="C48" s="6" t="s">
        <v>116</v>
      </c>
      <c r="D48" s="6" t="s">
        <v>117</v>
      </c>
      <c r="E48" s="7">
        <v>12</v>
      </c>
      <c r="F48" s="8" t="s">
        <v>86</v>
      </c>
      <c r="G48" s="6" t="s">
        <v>22</v>
      </c>
      <c r="H48" s="9" t="s">
        <v>118</v>
      </c>
      <c r="I48" s="7">
        <v>522</v>
      </c>
      <c r="J48" s="8" t="s">
        <v>55</v>
      </c>
      <c r="K48" s="7">
        <v>219</v>
      </c>
      <c r="L48" s="8" t="s">
        <v>25</v>
      </c>
      <c r="M48" s="10">
        <v>528.70000000000005</v>
      </c>
      <c r="N48" s="10">
        <f t="shared" si="2"/>
        <v>1101.46</v>
      </c>
      <c r="O48" s="34" t="s">
        <v>26</v>
      </c>
      <c r="P48" s="11"/>
    </row>
    <row r="49" spans="1:16">
      <c r="A49" s="33">
        <f t="shared" si="1"/>
        <v>44</v>
      </c>
      <c r="B49" s="6" t="s">
        <v>115</v>
      </c>
      <c r="C49" s="6" t="s">
        <v>116</v>
      </c>
      <c r="D49" s="6" t="s">
        <v>117</v>
      </c>
      <c r="E49" s="7">
        <v>12</v>
      </c>
      <c r="F49" s="8" t="s">
        <v>86</v>
      </c>
      <c r="G49" s="6" t="s">
        <v>22</v>
      </c>
      <c r="H49" s="9">
        <v>6164990445</v>
      </c>
      <c r="I49" s="7"/>
      <c r="J49" s="8" t="s">
        <v>119</v>
      </c>
      <c r="K49" s="7"/>
      <c r="L49" s="8" t="s">
        <v>25</v>
      </c>
      <c r="M49" s="10">
        <v>7.61</v>
      </c>
      <c r="N49" s="10">
        <f t="shared" si="2"/>
        <v>15.85</v>
      </c>
      <c r="O49" s="34" t="s">
        <v>26</v>
      </c>
      <c r="P49" s="11"/>
    </row>
    <row r="50" spans="1:16">
      <c r="A50" s="33">
        <f t="shared" si="1"/>
        <v>45</v>
      </c>
      <c r="B50" s="6" t="s">
        <v>120</v>
      </c>
      <c r="C50" s="6" t="s">
        <v>116</v>
      </c>
      <c r="D50" s="6" t="s">
        <v>121</v>
      </c>
      <c r="E50" s="7">
        <v>76</v>
      </c>
      <c r="F50" s="8" t="s">
        <v>57</v>
      </c>
      <c r="G50" s="6" t="s">
        <v>89</v>
      </c>
      <c r="H50" s="9" t="s">
        <v>122</v>
      </c>
      <c r="I50" s="7">
        <v>285</v>
      </c>
      <c r="J50" s="8" t="s">
        <v>55</v>
      </c>
      <c r="K50" s="7">
        <v>274</v>
      </c>
      <c r="L50" s="8" t="s">
        <v>25</v>
      </c>
      <c r="M50" s="10">
        <v>413.06</v>
      </c>
      <c r="N50" s="10">
        <f t="shared" si="2"/>
        <v>860.54</v>
      </c>
      <c r="O50" s="34" t="s">
        <v>26</v>
      </c>
      <c r="P50" s="11"/>
    </row>
    <row r="51" spans="1:16">
      <c r="A51" s="33">
        <f t="shared" si="1"/>
        <v>46</v>
      </c>
      <c r="B51" s="6" t="s">
        <v>120</v>
      </c>
      <c r="C51" s="6" t="s">
        <v>116</v>
      </c>
      <c r="D51" s="6" t="s">
        <v>121</v>
      </c>
      <c r="E51" s="7">
        <v>76</v>
      </c>
      <c r="F51" s="8" t="s">
        <v>57</v>
      </c>
      <c r="G51" s="6" t="s">
        <v>89</v>
      </c>
      <c r="H51" s="9">
        <v>4534060932</v>
      </c>
      <c r="I51" s="7"/>
      <c r="J51" s="8" t="s">
        <v>31</v>
      </c>
      <c r="K51" s="7"/>
      <c r="L51" s="8" t="s">
        <v>25</v>
      </c>
      <c r="M51" s="10">
        <v>22.56</v>
      </c>
      <c r="N51" s="10">
        <f t="shared" si="2"/>
        <v>47</v>
      </c>
      <c r="O51" s="34" t="s">
        <v>26</v>
      </c>
      <c r="P51" s="11"/>
    </row>
    <row r="52" spans="1:16">
      <c r="A52" s="33">
        <f t="shared" si="1"/>
        <v>47</v>
      </c>
      <c r="B52" s="6" t="s">
        <v>123</v>
      </c>
      <c r="C52" s="6" t="s">
        <v>116</v>
      </c>
      <c r="D52" s="6" t="s">
        <v>124</v>
      </c>
      <c r="E52" s="7">
        <v>20</v>
      </c>
      <c r="F52" s="8" t="s">
        <v>93</v>
      </c>
      <c r="G52" s="6" t="s">
        <v>94</v>
      </c>
      <c r="H52" s="9" t="s">
        <v>125</v>
      </c>
      <c r="I52" s="7">
        <v>568</v>
      </c>
      <c r="J52" s="8" t="s">
        <v>55</v>
      </c>
      <c r="K52" s="7">
        <v>373</v>
      </c>
      <c r="L52" s="8" t="s">
        <v>25</v>
      </c>
      <c r="M52" s="12">
        <v>417.72</v>
      </c>
      <c r="N52" s="10">
        <f t="shared" si="2"/>
        <v>870.25</v>
      </c>
      <c r="O52" s="34" t="s">
        <v>26</v>
      </c>
      <c r="P52" s="11"/>
    </row>
    <row r="53" spans="1:16">
      <c r="A53" s="33">
        <f t="shared" si="1"/>
        <v>48</v>
      </c>
      <c r="B53" s="6" t="s">
        <v>123</v>
      </c>
      <c r="C53" s="6" t="s">
        <v>116</v>
      </c>
      <c r="D53" s="6" t="s">
        <v>124</v>
      </c>
      <c r="E53" s="7">
        <v>20</v>
      </c>
      <c r="F53" s="8" t="s">
        <v>93</v>
      </c>
      <c r="G53" s="6" t="s">
        <v>94</v>
      </c>
      <c r="H53" s="9" t="s">
        <v>126</v>
      </c>
      <c r="I53" s="7"/>
      <c r="J53" s="8" t="s">
        <v>55</v>
      </c>
      <c r="K53" s="7">
        <v>510</v>
      </c>
      <c r="L53" s="8" t="s">
        <v>25</v>
      </c>
      <c r="M53" s="12">
        <v>508.56</v>
      </c>
      <c r="N53" s="10">
        <f t="shared" si="2"/>
        <v>1059.5</v>
      </c>
      <c r="O53" s="34" t="s">
        <v>26</v>
      </c>
      <c r="P53" s="11"/>
    </row>
    <row r="54" spans="1:16">
      <c r="A54" s="33">
        <f t="shared" si="1"/>
        <v>49</v>
      </c>
      <c r="B54" s="6" t="s">
        <v>123</v>
      </c>
      <c r="C54" s="6" t="s">
        <v>116</v>
      </c>
      <c r="D54" s="6" t="s">
        <v>124</v>
      </c>
      <c r="E54" s="7">
        <v>20</v>
      </c>
      <c r="F54" s="8" t="s">
        <v>93</v>
      </c>
      <c r="G54" s="6" t="s">
        <v>94</v>
      </c>
      <c r="H54" s="9">
        <v>6686300601</v>
      </c>
      <c r="I54" s="7"/>
      <c r="J54" s="8" t="s">
        <v>31</v>
      </c>
      <c r="K54" s="7"/>
      <c r="L54" s="8" t="s">
        <v>25</v>
      </c>
      <c r="M54" s="12">
        <v>5.79</v>
      </c>
      <c r="N54" s="10">
        <f t="shared" si="2"/>
        <v>12.06</v>
      </c>
      <c r="O54" s="34" t="s">
        <v>26</v>
      </c>
      <c r="P54" s="11"/>
    </row>
    <row r="55" spans="1:16">
      <c r="A55" s="33">
        <f t="shared" si="1"/>
        <v>50</v>
      </c>
      <c r="B55" s="6" t="s">
        <v>127</v>
      </c>
      <c r="C55" s="6" t="s">
        <v>116</v>
      </c>
      <c r="D55" s="6" t="s">
        <v>128</v>
      </c>
      <c r="E55" s="7">
        <v>10</v>
      </c>
      <c r="F55" s="8" t="s">
        <v>34</v>
      </c>
      <c r="G55" s="6" t="s">
        <v>35</v>
      </c>
      <c r="H55" s="9" t="s">
        <v>129</v>
      </c>
      <c r="I55" s="7">
        <v>400</v>
      </c>
      <c r="J55" s="8" t="s">
        <v>55</v>
      </c>
      <c r="K55" s="7">
        <v>461</v>
      </c>
      <c r="L55" s="8" t="s">
        <v>25</v>
      </c>
      <c r="M55" s="10">
        <v>617.80999999999995</v>
      </c>
      <c r="N55" s="10">
        <f t="shared" si="2"/>
        <v>1287.0999999999999</v>
      </c>
      <c r="O55" s="34" t="s">
        <v>26</v>
      </c>
      <c r="P55" s="11"/>
    </row>
    <row r="56" spans="1:16">
      <c r="A56" s="33">
        <f t="shared" si="1"/>
        <v>51</v>
      </c>
      <c r="B56" s="6" t="s">
        <v>127</v>
      </c>
      <c r="C56" s="6" t="s">
        <v>116</v>
      </c>
      <c r="D56" s="6" t="s">
        <v>128</v>
      </c>
      <c r="E56" s="7">
        <v>10</v>
      </c>
      <c r="F56" s="8" t="s">
        <v>34</v>
      </c>
      <c r="G56" s="6" t="s">
        <v>35</v>
      </c>
      <c r="H56" s="9">
        <v>5300101493</v>
      </c>
      <c r="I56" s="7"/>
      <c r="J56" s="8" t="s">
        <v>41</v>
      </c>
      <c r="K56" s="7"/>
      <c r="L56" s="8" t="s">
        <v>25</v>
      </c>
      <c r="M56" s="10">
        <v>21.79</v>
      </c>
      <c r="N56" s="10">
        <f t="shared" si="2"/>
        <v>45.4</v>
      </c>
      <c r="O56" s="34" t="s">
        <v>26</v>
      </c>
      <c r="P56" s="11"/>
    </row>
    <row r="57" spans="1:16">
      <c r="A57" s="33">
        <f t="shared" si="1"/>
        <v>52</v>
      </c>
      <c r="B57" s="6" t="s">
        <v>130</v>
      </c>
      <c r="C57" s="6" t="s">
        <v>116</v>
      </c>
      <c r="D57" s="6" t="s">
        <v>131</v>
      </c>
      <c r="E57" s="7">
        <v>2</v>
      </c>
      <c r="F57" s="8" t="s">
        <v>132</v>
      </c>
      <c r="G57" s="6" t="s">
        <v>133</v>
      </c>
      <c r="H57" s="9" t="s">
        <v>134</v>
      </c>
      <c r="I57" s="7">
        <v>215</v>
      </c>
      <c r="J57" s="8" t="s">
        <v>55</v>
      </c>
      <c r="K57" s="7">
        <v>219</v>
      </c>
      <c r="L57" s="8" t="s">
        <v>25</v>
      </c>
      <c r="M57" s="10">
        <v>314.45999999999998</v>
      </c>
      <c r="N57" s="10">
        <f t="shared" si="2"/>
        <v>655.13</v>
      </c>
      <c r="O57" s="34" t="s">
        <v>26</v>
      </c>
      <c r="P57" s="11"/>
    </row>
    <row r="58" spans="1:16">
      <c r="A58" s="33">
        <f t="shared" si="1"/>
        <v>53</v>
      </c>
      <c r="B58" s="6" t="s">
        <v>130</v>
      </c>
      <c r="C58" s="6" t="s">
        <v>116</v>
      </c>
      <c r="D58" s="6" t="s">
        <v>131</v>
      </c>
      <c r="E58" s="7">
        <v>2</v>
      </c>
      <c r="F58" s="8" t="s">
        <v>132</v>
      </c>
      <c r="G58" s="6" t="s">
        <v>133</v>
      </c>
      <c r="H58" s="9">
        <v>9063100951</v>
      </c>
      <c r="I58" s="7"/>
      <c r="J58" s="8" t="s">
        <v>119</v>
      </c>
      <c r="K58" s="7"/>
      <c r="L58" s="8" t="s">
        <v>25</v>
      </c>
      <c r="M58" s="10">
        <v>10.4</v>
      </c>
      <c r="N58" s="10">
        <f t="shared" si="2"/>
        <v>21.67</v>
      </c>
      <c r="O58" s="34" t="s">
        <v>26</v>
      </c>
      <c r="P58" s="11"/>
    </row>
    <row r="59" spans="1:16">
      <c r="A59" s="33">
        <f t="shared" si="1"/>
        <v>54</v>
      </c>
      <c r="B59" s="6" t="s">
        <v>135</v>
      </c>
      <c r="C59" s="6" t="s">
        <v>116</v>
      </c>
      <c r="D59" s="6" t="s">
        <v>136</v>
      </c>
      <c r="E59" s="7">
        <v>10</v>
      </c>
      <c r="F59" s="8" t="s">
        <v>29</v>
      </c>
      <c r="G59" s="6" t="s">
        <v>22</v>
      </c>
      <c r="H59" s="9" t="s">
        <v>137</v>
      </c>
      <c r="I59" s="7">
        <v>250</v>
      </c>
      <c r="J59" s="8" t="s">
        <v>55</v>
      </c>
      <c r="K59" s="7">
        <v>154</v>
      </c>
      <c r="L59" s="8" t="s">
        <v>25</v>
      </c>
      <c r="M59" s="10">
        <v>296.95999999999998</v>
      </c>
      <c r="N59" s="10">
        <f t="shared" si="2"/>
        <v>618.66999999999996</v>
      </c>
      <c r="O59" s="34" t="s">
        <v>26</v>
      </c>
      <c r="P59" s="11"/>
    </row>
    <row r="60" spans="1:16">
      <c r="A60" s="33">
        <f t="shared" si="1"/>
        <v>55</v>
      </c>
      <c r="B60" s="6" t="s">
        <v>135</v>
      </c>
      <c r="C60" s="6" t="s">
        <v>116</v>
      </c>
      <c r="D60" s="6" t="s">
        <v>136</v>
      </c>
      <c r="E60" s="7">
        <v>10</v>
      </c>
      <c r="F60" s="8" t="s">
        <v>29</v>
      </c>
      <c r="G60" s="6" t="s">
        <v>22</v>
      </c>
      <c r="H60" s="9">
        <v>651660794</v>
      </c>
      <c r="I60" s="7"/>
      <c r="J60" s="8" t="s">
        <v>119</v>
      </c>
      <c r="K60" s="7"/>
      <c r="L60" s="8" t="s">
        <v>25</v>
      </c>
      <c r="M60" s="10">
        <v>12.58</v>
      </c>
      <c r="N60" s="10">
        <f t="shared" si="2"/>
        <v>26.21</v>
      </c>
      <c r="O60" s="34" t="s">
        <v>26</v>
      </c>
      <c r="P60" s="11"/>
    </row>
    <row r="61" spans="1:16">
      <c r="A61" s="33">
        <f t="shared" si="1"/>
        <v>56</v>
      </c>
      <c r="B61" s="6" t="s">
        <v>138</v>
      </c>
      <c r="C61" s="6" t="s">
        <v>116</v>
      </c>
      <c r="D61" s="6" t="s">
        <v>139</v>
      </c>
      <c r="E61" s="7">
        <v>11</v>
      </c>
      <c r="F61" s="8" t="s">
        <v>140</v>
      </c>
      <c r="G61" s="6" t="s">
        <v>22</v>
      </c>
      <c r="H61" s="9" t="s">
        <v>141</v>
      </c>
      <c r="I61" s="7">
        <v>700</v>
      </c>
      <c r="J61" s="8" t="s">
        <v>55</v>
      </c>
      <c r="K61" s="7">
        <v>658</v>
      </c>
      <c r="L61" s="8" t="s">
        <v>25</v>
      </c>
      <c r="M61" s="10">
        <v>1177.43</v>
      </c>
      <c r="N61" s="10">
        <f t="shared" si="2"/>
        <v>2452.98</v>
      </c>
      <c r="O61" s="34" t="s">
        <v>26</v>
      </c>
      <c r="P61" s="11"/>
    </row>
    <row r="62" spans="1:16">
      <c r="A62" s="33">
        <f t="shared" si="1"/>
        <v>57</v>
      </c>
      <c r="B62" s="6" t="s">
        <v>138</v>
      </c>
      <c r="C62" s="6" t="s">
        <v>116</v>
      </c>
      <c r="D62" s="6" t="s">
        <v>139</v>
      </c>
      <c r="E62" s="7">
        <v>11</v>
      </c>
      <c r="F62" s="8" t="s">
        <v>140</v>
      </c>
      <c r="G62" s="6" t="s">
        <v>22</v>
      </c>
      <c r="H62" s="9">
        <v>2044941521</v>
      </c>
      <c r="I62" s="7"/>
      <c r="J62" s="8" t="s">
        <v>41</v>
      </c>
      <c r="K62" s="7"/>
      <c r="L62" s="8" t="s">
        <v>25</v>
      </c>
      <c r="M62" s="10">
        <v>36.29</v>
      </c>
      <c r="N62" s="10">
        <f t="shared" si="2"/>
        <v>75.599999999999994</v>
      </c>
      <c r="O62" s="34" t="s">
        <v>26</v>
      </c>
      <c r="P62" s="11"/>
    </row>
    <row r="63" spans="1:16">
      <c r="A63" s="33">
        <f t="shared" si="1"/>
        <v>58</v>
      </c>
      <c r="B63" s="6" t="s">
        <v>142</v>
      </c>
      <c r="C63" s="6" t="s">
        <v>116</v>
      </c>
      <c r="D63" s="6" t="s">
        <v>43</v>
      </c>
      <c r="E63" s="7">
        <v>50</v>
      </c>
      <c r="F63" s="8" t="s">
        <v>29</v>
      </c>
      <c r="G63" s="6" t="s">
        <v>22</v>
      </c>
      <c r="H63" s="9">
        <v>8542790456</v>
      </c>
      <c r="I63" s="7"/>
      <c r="J63" s="8" t="s">
        <v>119</v>
      </c>
      <c r="K63" s="7"/>
      <c r="L63" s="8" t="s">
        <v>25</v>
      </c>
      <c r="M63" s="10">
        <v>7.08</v>
      </c>
      <c r="N63" s="10">
        <f t="shared" si="2"/>
        <v>14.75</v>
      </c>
      <c r="O63" s="34" t="s">
        <v>26</v>
      </c>
      <c r="P63" s="11"/>
    </row>
    <row r="64" spans="1:16">
      <c r="A64" s="33">
        <f t="shared" si="1"/>
        <v>59</v>
      </c>
      <c r="B64" s="6" t="s">
        <v>142</v>
      </c>
      <c r="C64" s="6" t="s">
        <v>116</v>
      </c>
      <c r="D64" s="6" t="s">
        <v>43</v>
      </c>
      <c r="E64" s="7">
        <v>50</v>
      </c>
      <c r="F64" s="8" t="s">
        <v>29</v>
      </c>
      <c r="G64" s="6" t="s">
        <v>22</v>
      </c>
      <c r="H64" s="9" t="s">
        <v>143</v>
      </c>
      <c r="I64" s="7">
        <v>250</v>
      </c>
      <c r="J64" s="8" t="s">
        <v>55</v>
      </c>
      <c r="K64" s="7">
        <v>274</v>
      </c>
      <c r="L64" s="8" t="s">
        <v>25</v>
      </c>
      <c r="M64" s="10">
        <v>752.74</v>
      </c>
      <c r="N64" s="10">
        <f t="shared" si="2"/>
        <v>1568.21</v>
      </c>
      <c r="O64" s="34" t="s">
        <v>26</v>
      </c>
      <c r="P64" s="11"/>
    </row>
    <row r="65" spans="1:16">
      <c r="A65" s="33">
        <f t="shared" si="1"/>
        <v>60</v>
      </c>
      <c r="B65" s="6" t="s">
        <v>144</v>
      </c>
      <c r="C65" s="6" t="s">
        <v>116</v>
      </c>
      <c r="D65" s="6" t="s">
        <v>136</v>
      </c>
      <c r="E65" s="7">
        <v>14</v>
      </c>
      <c r="F65" s="8" t="s">
        <v>21</v>
      </c>
      <c r="G65" s="6" t="s">
        <v>22</v>
      </c>
      <c r="H65" s="13" t="s">
        <v>145</v>
      </c>
      <c r="I65" s="7"/>
      <c r="J65" s="8" t="s">
        <v>71</v>
      </c>
      <c r="K65" s="7"/>
      <c r="L65" s="8" t="s">
        <v>105</v>
      </c>
      <c r="M65" s="10">
        <v>72.8</v>
      </c>
      <c r="N65" s="10">
        <f t="shared" si="2"/>
        <v>151.66999999999999</v>
      </c>
      <c r="O65" s="34" t="s">
        <v>26</v>
      </c>
      <c r="P65" s="11"/>
    </row>
    <row r="66" spans="1:16">
      <c r="A66" s="33">
        <f t="shared" si="1"/>
        <v>61</v>
      </c>
      <c r="B66" s="6" t="s">
        <v>144</v>
      </c>
      <c r="C66" s="6" t="s">
        <v>116</v>
      </c>
      <c r="D66" s="6" t="s">
        <v>146</v>
      </c>
      <c r="E66" s="7">
        <v>20</v>
      </c>
      <c r="F66" s="8" t="s">
        <v>21</v>
      </c>
      <c r="G66" s="6" t="s">
        <v>22</v>
      </c>
      <c r="H66" s="9">
        <v>6016900376</v>
      </c>
      <c r="I66" s="7"/>
      <c r="J66" s="8" t="s">
        <v>71</v>
      </c>
      <c r="K66" s="7"/>
      <c r="L66" s="8" t="s">
        <v>105</v>
      </c>
      <c r="M66" s="10">
        <v>44.71</v>
      </c>
      <c r="N66" s="10">
        <f t="shared" si="2"/>
        <v>93.15</v>
      </c>
      <c r="O66" s="34" t="s">
        <v>26</v>
      </c>
      <c r="P66" s="11"/>
    </row>
    <row r="67" spans="1:16" ht="15.75" thickBot="1">
      <c r="A67" s="36">
        <f t="shared" si="1"/>
        <v>62</v>
      </c>
      <c r="B67" s="37" t="s">
        <v>147</v>
      </c>
      <c r="C67" s="37" t="s">
        <v>79</v>
      </c>
      <c r="D67" s="37" t="s">
        <v>148</v>
      </c>
      <c r="E67" s="38">
        <v>13</v>
      </c>
      <c r="F67" s="39" t="s">
        <v>21</v>
      </c>
      <c r="G67" s="37" t="s">
        <v>22</v>
      </c>
      <c r="H67" s="40" t="s">
        <v>149</v>
      </c>
      <c r="I67" s="38"/>
      <c r="J67" s="39" t="s">
        <v>71</v>
      </c>
      <c r="K67" s="38"/>
      <c r="L67" s="39" t="s">
        <v>105</v>
      </c>
      <c r="M67" s="41">
        <v>4.2699999999999996</v>
      </c>
      <c r="N67" s="41">
        <f t="shared" si="2"/>
        <v>8.9</v>
      </c>
      <c r="O67" s="42" t="s">
        <v>26</v>
      </c>
      <c r="P67" s="11"/>
    </row>
    <row r="68" spans="1:16">
      <c r="A68" s="18"/>
      <c r="B68" s="16"/>
      <c r="C68" s="16"/>
      <c r="D68" s="16"/>
      <c r="E68" s="19"/>
      <c r="F68" s="20"/>
      <c r="G68" s="16"/>
      <c r="H68" s="21"/>
      <c r="I68" s="22"/>
      <c r="J68" s="23"/>
      <c r="L68" s="23"/>
      <c r="M68" s="24"/>
      <c r="O68" s="16"/>
      <c r="P68" s="16"/>
    </row>
    <row r="82" spans="16:16">
      <c r="P82" s="11"/>
    </row>
    <row r="87" spans="16:16">
      <c r="P87" s="11"/>
    </row>
    <row r="88" spans="16:16">
      <c r="P88" s="11"/>
    </row>
  </sheetData>
  <mergeCells count="2">
    <mergeCell ref="A4:O4"/>
    <mergeCell ref="A2:O2"/>
  </mergeCells>
  <pageMargins left="0.7" right="0.7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Lista obiektów 2018-20</vt:lpstr>
      <vt:lpstr>'Lista obiektów 2018-20'!Obszar_wydruku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 Magdziarz</dc:creator>
  <cp:lastModifiedBy>Hanna Magdziarz</cp:lastModifiedBy>
  <cp:lastPrinted>2018-03-16T14:19:59Z</cp:lastPrinted>
  <dcterms:created xsi:type="dcterms:W3CDTF">2018-03-16T13:50:02Z</dcterms:created>
  <dcterms:modified xsi:type="dcterms:W3CDTF">2018-03-16T14:21:11Z</dcterms:modified>
</cp:coreProperties>
</file>