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ysk Google\CEM\przetarg 2018 dokumenty\"/>
    </mc:Choice>
  </mc:AlternateContent>
  <bookViews>
    <workbookView xWindow="0" yWindow="0" windowWidth="38400" windowHeight="17745"/>
  </bookViews>
  <sheets>
    <sheet name="Arkusz1" sheetId="2" r:id="rId1"/>
  </sheets>
  <calcPr calcId="162913"/>
</workbook>
</file>

<file path=xl/calcChain.xml><?xml version="1.0" encoding="utf-8"?>
<calcChain xmlns="http://schemas.openxmlformats.org/spreadsheetml/2006/main">
  <c r="H76" i="2" l="1"/>
  <c r="J76" i="2"/>
  <c r="J75" i="2"/>
  <c r="H75" i="2"/>
  <c r="K76" i="2" l="1"/>
  <c r="K75" i="2"/>
  <c r="H60" i="2"/>
  <c r="J60" i="2"/>
  <c r="K60" i="2" l="1"/>
  <c r="H66" i="2"/>
  <c r="J66" i="2"/>
  <c r="H67" i="2"/>
  <c r="J67" i="2"/>
  <c r="H68" i="2"/>
  <c r="J68" i="2"/>
  <c r="H69" i="2"/>
  <c r="J69" i="2"/>
  <c r="H70" i="2"/>
  <c r="J70" i="2"/>
  <c r="H71" i="2"/>
  <c r="J71" i="2"/>
  <c r="H72" i="2"/>
  <c r="J72" i="2"/>
  <c r="H73" i="2"/>
  <c r="J73" i="2"/>
  <c r="H74" i="2"/>
  <c r="J74" i="2"/>
  <c r="H77" i="2"/>
  <c r="J77" i="2"/>
  <c r="H47" i="2"/>
  <c r="J47" i="2"/>
  <c r="J46" i="2"/>
  <c r="H46" i="2"/>
  <c r="J45" i="2"/>
  <c r="H45" i="2"/>
  <c r="H54" i="2"/>
  <c r="J54" i="2"/>
  <c r="H55" i="2"/>
  <c r="J55" i="2"/>
  <c r="H56" i="2"/>
  <c r="J56" i="2"/>
  <c r="H57" i="2"/>
  <c r="J57" i="2"/>
  <c r="H58" i="2"/>
  <c r="J58" i="2"/>
  <c r="H59" i="2"/>
  <c r="J59" i="2"/>
  <c r="H61" i="2"/>
  <c r="J61" i="2"/>
  <c r="J53" i="2"/>
  <c r="H53" i="2"/>
  <c r="J51" i="2"/>
  <c r="H51" i="2"/>
  <c r="H34" i="2"/>
  <c r="J34" i="2"/>
  <c r="H35" i="2"/>
  <c r="J35" i="2"/>
  <c r="H36" i="2"/>
  <c r="J36" i="2"/>
  <c r="H37" i="2"/>
  <c r="J37" i="2"/>
  <c r="H38" i="2"/>
  <c r="J38" i="2"/>
  <c r="H27" i="2"/>
  <c r="J27" i="2"/>
  <c r="H28" i="2"/>
  <c r="J28" i="2"/>
  <c r="H29" i="2"/>
  <c r="J29" i="2"/>
  <c r="H30" i="2"/>
  <c r="J30" i="2"/>
  <c r="H31" i="2"/>
  <c r="J31" i="2"/>
  <c r="H32" i="2"/>
  <c r="J32" i="2"/>
  <c r="H33" i="2"/>
  <c r="J33" i="2"/>
  <c r="H39" i="2"/>
  <c r="J39" i="2"/>
  <c r="J65" i="2"/>
  <c r="J78" i="2" s="1"/>
  <c r="H65" i="2"/>
  <c r="H78" i="2" s="1"/>
  <c r="J42" i="2"/>
  <c r="H42" i="2"/>
  <c r="J41" i="2"/>
  <c r="H41" i="2"/>
  <c r="J40" i="2"/>
  <c r="H40" i="2"/>
  <c r="J26" i="2"/>
  <c r="H26" i="2"/>
  <c r="J25" i="2"/>
  <c r="H25" i="2"/>
  <c r="J24" i="2"/>
  <c r="H24" i="2"/>
  <c r="J21" i="2"/>
  <c r="H21" i="2"/>
  <c r="J19" i="2"/>
  <c r="H19" i="2"/>
  <c r="J16" i="2"/>
  <c r="H16" i="2"/>
  <c r="J15" i="2"/>
  <c r="H15" i="2"/>
  <c r="J12" i="2"/>
  <c r="H12" i="2"/>
  <c r="J11" i="2"/>
  <c r="H11" i="2"/>
  <c r="J10" i="2"/>
  <c r="H10" i="2"/>
  <c r="J9" i="2"/>
  <c r="H9" i="2"/>
  <c r="J8" i="2"/>
  <c r="H8" i="2"/>
  <c r="K55" i="2" l="1"/>
  <c r="K66" i="2"/>
  <c r="K47" i="2"/>
  <c r="K74" i="2"/>
  <c r="K70" i="2"/>
  <c r="K68" i="2"/>
  <c r="K46" i="2"/>
  <c r="K77" i="2"/>
  <c r="K69" i="2"/>
  <c r="K72" i="2"/>
  <c r="K71" i="2"/>
  <c r="K67" i="2"/>
  <c r="K59" i="2"/>
  <c r="K51" i="2"/>
  <c r="K57" i="2"/>
  <c r="K61" i="2"/>
  <c r="K73" i="2"/>
  <c r="K53" i="2"/>
  <c r="K58" i="2"/>
  <c r="K56" i="2"/>
  <c r="K54" i="2"/>
  <c r="K45" i="2"/>
  <c r="K27" i="2"/>
  <c r="K37" i="2"/>
  <c r="K35" i="2"/>
  <c r="K39" i="2"/>
  <c r="K34" i="2"/>
  <c r="K33" i="2"/>
  <c r="K36" i="2"/>
  <c r="K38" i="2"/>
  <c r="K30" i="2"/>
  <c r="K29" i="2"/>
  <c r="K32" i="2"/>
  <c r="K31" i="2"/>
  <c r="K28" i="2"/>
  <c r="K24" i="2"/>
  <c r="K26" i="2"/>
  <c r="K41" i="2"/>
  <c r="K9" i="2"/>
  <c r="K11" i="2"/>
  <c r="K25" i="2"/>
  <c r="K19" i="2"/>
  <c r="K8" i="2"/>
  <c r="J62" i="2"/>
  <c r="K12" i="2"/>
  <c r="K40" i="2"/>
  <c r="K42" i="2"/>
  <c r="J43" i="2"/>
  <c r="J22" i="2"/>
  <c r="K21" i="2"/>
  <c r="J17" i="2"/>
  <c r="H17" i="2"/>
  <c r="J13" i="2"/>
  <c r="K10" i="2"/>
  <c r="H13" i="2"/>
  <c r="K16" i="2"/>
  <c r="H22" i="2"/>
  <c r="H43" i="2"/>
  <c r="H62" i="2"/>
  <c r="K15" i="2"/>
  <c r="K65" i="2"/>
  <c r="K78" i="2" s="1"/>
  <c r="J80" i="2" l="1"/>
  <c r="H80" i="2"/>
  <c r="K13" i="2"/>
  <c r="K43" i="2"/>
  <c r="K22" i="2"/>
  <c r="K62" i="2"/>
  <c r="K17" i="2"/>
  <c r="K80" i="2" l="1"/>
</calcChain>
</file>

<file path=xl/sharedStrings.xml><?xml version="1.0" encoding="utf-8"?>
<sst xmlns="http://schemas.openxmlformats.org/spreadsheetml/2006/main" count="192" uniqueCount="156">
  <si>
    <t>Nr</t>
  </si>
  <si>
    <t>Nazwa</t>
  </si>
  <si>
    <t>Opis 
(producent/typ/model/inne dane)</t>
  </si>
  <si>
    <t>Cena jedn. netto</t>
  </si>
  <si>
    <t>Sztuk /ilość</t>
  </si>
  <si>
    <t>Wartość netto</t>
  </si>
  <si>
    <t>Podatek VAT</t>
  </si>
  <si>
    <t>Wartość brutto</t>
  </si>
  <si>
    <t>[%]</t>
  </si>
  <si>
    <t>wartość</t>
  </si>
  <si>
    <t>xxx</t>
  </si>
  <si>
    <t>Szafa ubraniowa</t>
  </si>
  <si>
    <t>SUMA</t>
  </si>
  <si>
    <t>Formularz asortymentowo-cenowy</t>
  </si>
  <si>
    <t>Biurko</t>
  </si>
  <si>
    <t>140x70x74</t>
  </si>
  <si>
    <t>Krzesło obrotowe</t>
  </si>
  <si>
    <t>BI 1</t>
  </si>
  <si>
    <t>KON 1</t>
  </si>
  <si>
    <t>REGP 1</t>
  </si>
  <si>
    <t>SZAU 1</t>
  </si>
  <si>
    <t>Kontenerek 3 szuflady</t>
  </si>
  <si>
    <t>43x60x540</t>
  </si>
  <si>
    <t>80x42x225</t>
  </si>
  <si>
    <t>Suma J1</t>
  </si>
  <si>
    <t>J1 Biuro pracy merytorycznej</t>
  </si>
  <si>
    <t>J2 Korytarz</t>
  </si>
  <si>
    <t>WIE 1</t>
  </si>
  <si>
    <t>Wieszak na ścianę</t>
  </si>
  <si>
    <t>Suma J2</t>
  </si>
  <si>
    <t>J3 Sala konferencyjna</t>
  </si>
  <si>
    <t>ST 1</t>
  </si>
  <si>
    <t>KK 1</t>
  </si>
  <si>
    <t>Stół konferencyjny</t>
  </si>
  <si>
    <t>300x200</t>
  </si>
  <si>
    <t>Wymiar w cm</t>
  </si>
  <si>
    <t>140x80x74</t>
  </si>
  <si>
    <t>Krzesło konferencyjne</t>
  </si>
  <si>
    <t>Suma J3</t>
  </si>
  <si>
    <t>J4 Część biblioteczna</t>
  </si>
  <si>
    <t>FOT 1</t>
  </si>
  <si>
    <t>Fotel typu "uszatek"</t>
  </si>
  <si>
    <t xml:space="preserve">Pufa okrągła </t>
  </si>
  <si>
    <t>Ø45xh41</t>
  </si>
  <si>
    <t>LADA 1</t>
  </si>
  <si>
    <t>Lada</t>
  </si>
  <si>
    <t>KON 2</t>
  </si>
  <si>
    <t>Kontener mobilny na audio</t>
  </si>
  <si>
    <t>SZA 1</t>
  </si>
  <si>
    <t>Szafa aktowa</t>
  </si>
  <si>
    <t>SZA 2</t>
  </si>
  <si>
    <t>100x42x225</t>
  </si>
  <si>
    <t>SZA 3</t>
  </si>
  <si>
    <t>Szafa aktowa w części otwarta</t>
  </si>
  <si>
    <t>NAD 1</t>
  </si>
  <si>
    <t>Nadstawka aktowa</t>
  </si>
  <si>
    <t>80x42x74</t>
  </si>
  <si>
    <t>REGB 1</t>
  </si>
  <si>
    <t>Regał biblioteczny 2 stronny na kółkach</t>
  </si>
  <si>
    <t>80x60x220</t>
  </si>
  <si>
    <t>REGB 2</t>
  </si>
  <si>
    <t>Regał biblioteczny 3 stronny na kółkach</t>
  </si>
  <si>
    <t>120x60x220</t>
  </si>
  <si>
    <t>REGB 3</t>
  </si>
  <si>
    <t>REGBM 1</t>
  </si>
  <si>
    <t>Regał 2 stronny metalowy</t>
  </si>
  <si>
    <t>REGBM 2</t>
  </si>
  <si>
    <t>90x60x220</t>
  </si>
  <si>
    <t>REGBM 3</t>
  </si>
  <si>
    <t>REGBM 4</t>
  </si>
  <si>
    <t>REGBM 5</t>
  </si>
  <si>
    <t>Regał 1 stronny metalowy</t>
  </si>
  <si>
    <t>53x30x220</t>
  </si>
  <si>
    <t>80x30x220</t>
  </si>
  <si>
    <t>REGBM 6</t>
  </si>
  <si>
    <t>90x30x220</t>
  </si>
  <si>
    <t>Suma J4</t>
  </si>
  <si>
    <t>J5 Kuchnia</t>
  </si>
  <si>
    <t>SZKUCH 1</t>
  </si>
  <si>
    <t>Zestaw szafek kuchennych</t>
  </si>
  <si>
    <t>MIKR</t>
  </si>
  <si>
    <t>Mikrofalówka</t>
  </si>
  <si>
    <t>Stolik</t>
  </si>
  <si>
    <t>Suma J5</t>
  </si>
  <si>
    <t>B1 Pomieszczenia</t>
  </si>
  <si>
    <t>REG KAL</t>
  </si>
  <si>
    <t>Zegar naścienny</t>
  </si>
  <si>
    <t>ZEGAR</t>
  </si>
  <si>
    <t>SZKUCH 2</t>
  </si>
  <si>
    <t>SZTALUGA</t>
  </si>
  <si>
    <t>Sztaluga na obrazy</t>
  </si>
  <si>
    <t>PUFA 2</t>
  </si>
  <si>
    <t>PUFA 1</t>
  </si>
  <si>
    <t>Pufa duża</t>
  </si>
  <si>
    <t>Pufa mała</t>
  </si>
  <si>
    <t>PUFA 3</t>
  </si>
  <si>
    <t>ST 2</t>
  </si>
  <si>
    <t>Stół</t>
  </si>
  <si>
    <t>125x75x75</t>
  </si>
  <si>
    <t>Suma B1</t>
  </si>
  <si>
    <t>Z1 Pomieszczenia</t>
  </si>
  <si>
    <t>Suma Z1</t>
  </si>
  <si>
    <t>KRZOB 1</t>
  </si>
  <si>
    <t>KRZOB 2</t>
  </si>
  <si>
    <t>KK OBR 1</t>
  </si>
  <si>
    <t>Krzesło konferencyjne obrotowe</t>
  </si>
  <si>
    <t>ST SKŁ</t>
  </si>
  <si>
    <t>Stół Składany</t>
  </si>
  <si>
    <t>Siedzisko</t>
  </si>
  <si>
    <t>190x50x120</t>
  </si>
  <si>
    <t>Poduszka do siedzenia</t>
  </si>
  <si>
    <t>SIEDZISKO</t>
  </si>
  <si>
    <t>PODUSZKA</t>
  </si>
  <si>
    <t>50x50</t>
  </si>
  <si>
    <t>Regał pod siedzisko</t>
  </si>
  <si>
    <t>80x30x40</t>
  </si>
  <si>
    <t>REG SIEDZ</t>
  </si>
  <si>
    <t>Regał płytowy</t>
  </si>
  <si>
    <t>REGP 2</t>
  </si>
  <si>
    <t>Regał płytowy 6 półek</t>
  </si>
  <si>
    <t>PALETA</t>
  </si>
  <si>
    <t>Paleta do siedzenia</t>
  </si>
  <si>
    <t>80x120</t>
  </si>
  <si>
    <t xml:space="preserve">Stolik </t>
  </si>
  <si>
    <t>ST 3</t>
  </si>
  <si>
    <t>67x77x50</t>
  </si>
  <si>
    <t>PANEL TAP</t>
  </si>
  <si>
    <t>75x75x74h</t>
  </si>
  <si>
    <t>Regał 1 stronny multimedia</t>
  </si>
  <si>
    <t>60x20x220</t>
  </si>
  <si>
    <t>70x30x152</t>
  </si>
  <si>
    <t>ST 4</t>
  </si>
  <si>
    <t>ST 5</t>
  </si>
  <si>
    <t>73x50x74h</t>
  </si>
  <si>
    <t>BLP</t>
  </si>
  <si>
    <t>System wystawienniczy z blachy perforowanej</t>
  </si>
  <si>
    <t>950x1950</t>
  </si>
  <si>
    <t>4700x830x760h</t>
  </si>
  <si>
    <t>430x580x600h</t>
  </si>
  <si>
    <t xml:space="preserve"> 1900  x 600 x 2070 h</t>
  </si>
  <si>
    <t>150x70x75h</t>
  </si>
  <si>
    <t>52x39,5x5,5</t>
  </si>
  <si>
    <t>Panel tapicerowany na ścianę</t>
  </si>
  <si>
    <t>WB</t>
  </si>
  <si>
    <t>Wózek Biblioteczny</t>
  </si>
  <si>
    <t>900x990x300</t>
  </si>
  <si>
    <t>70x60x220</t>
  </si>
  <si>
    <t>Wieszaki na ścianę przymocowane do płyty</t>
  </si>
  <si>
    <t>Załącznik nr 2</t>
  </si>
  <si>
    <t>"Dostawa i montaż wyposażenia dla potrzeb filii bibliotecznych w Józefosławiu, Zalesiu Dolnym i Bogatkach"</t>
  </si>
  <si>
    <t>Filia w Józefosławiu, ul. Julianowska 67 A, Józefosław</t>
  </si>
  <si>
    <t>filia w Bogatkach, ul. Królewska 91, Bogatki</t>
  </si>
  <si>
    <t>filia Piaseczno-Zalesie Dolne im. Danuty Orłowskiej, Al.. Kasztanów 12, Piaseczno-Zalesie Dolne</t>
  </si>
  <si>
    <t>Regał typu Kallax</t>
  </si>
  <si>
    <t>182x39x182</t>
  </si>
  <si>
    <t>77x39x182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</si>
</sst>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ndara"/>
      <family val="2"/>
      <charset val="238"/>
    </font>
    <font>
      <b/>
      <sz val="16"/>
      <color indexed="8"/>
      <name val="Candara"/>
      <family val="2"/>
      <charset val="238"/>
    </font>
    <font>
      <b/>
      <sz val="12"/>
      <color indexed="8"/>
      <name val="Candara"/>
      <family val="2"/>
      <charset val="238"/>
    </font>
    <font>
      <sz val="10"/>
      <name val="Candara"/>
      <family val="2"/>
      <charset val="238"/>
    </font>
    <font>
      <b/>
      <sz val="10"/>
      <color theme="1"/>
      <name val="Candara"/>
      <family val="2"/>
      <charset val="238"/>
    </font>
    <font>
      <b/>
      <sz val="11"/>
      <color theme="1"/>
      <name val="Candara"/>
      <family val="2"/>
      <charset val="238"/>
    </font>
    <font>
      <b/>
      <sz val="10"/>
      <name val="Candara"/>
      <family val="2"/>
      <charset val="238"/>
    </font>
    <font>
      <sz val="10"/>
      <color rgb="FF000000"/>
      <name val="Candar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/>
    </xf>
    <xf numFmtId="9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4" fontId="1" fillId="0" borderId="4" xfId="0" applyNumberFormat="1" applyFont="1" applyBorder="1" applyAlignment="1">
      <alignment vertical="top"/>
    </xf>
    <xf numFmtId="4" fontId="3" fillId="5" borderId="1" xfId="0" applyNumberFormat="1" applyFont="1" applyFill="1" applyBorder="1" applyAlignment="1" applyProtection="1">
      <alignment vertical="top"/>
    </xf>
    <xf numFmtId="9" fontId="3" fillId="5" borderId="1" xfId="0" applyNumberFormat="1" applyFont="1" applyFill="1" applyBorder="1" applyAlignment="1" applyProtection="1">
      <alignment horizontal="center" vertical="top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vertical="top"/>
    </xf>
    <xf numFmtId="9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top"/>
    </xf>
    <xf numFmtId="0" fontId="7" fillId="0" borderId="1" xfId="0" applyFont="1" applyFill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4" fontId="7" fillId="0" borderId="1" xfId="0" applyNumberFormat="1" applyFont="1" applyBorder="1" applyAlignment="1" applyProtection="1">
      <alignment vertical="top"/>
      <protection locked="0"/>
    </xf>
    <xf numFmtId="4" fontId="7" fillId="0" borderId="1" xfId="0" applyNumberFormat="1" applyFont="1" applyBorder="1" applyAlignment="1" applyProtection="1">
      <alignment vertical="top"/>
    </xf>
    <xf numFmtId="9" fontId="7" fillId="0" borderId="1" xfId="0" applyNumberFormat="1" applyFont="1" applyBorder="1" applyAlignment="1" applyProtection="1">
      <alignment horizontal="center" vertical="top"/>
      <protection locked="0"/>
    </xf>
    <xf numFmtId="4" fontId="10" fillId="4" borderId="1" xfId="0" applyNumberFormat="1" applyFont="1" applyFill="1" applyBorder="1" applyAlignment="1" applyProtection="1">
      <alignment vertical="top"/>
    </xf>
    <xf numFmtId="9" fontId="10" fillId="4" borderId="1" xfId="0" applyNumberFormat="1" applyFont="1" applyFill="1" applyBorder="1" applyAlignment="1" applyProtection="1">
      <alignment horizontal="center" vertical="top"/>
      <protection locked="0"/>
    </xf>
    <xf numFmtId="9" fontId="10" fillId="4" borderId="1" xfId="0" applyNumberFormat="1" applyFont="1" applyFill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vertical="top" wrapText="1"/>
    </xf>
    <xf numFmtId="0" fontId="7" fillId="3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vertical="center"/>
    </xf>
    <xf numFmtId="3" fontId="7" fillId="3" borderId="1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7" fillId="0" borderId="1" xfId="0" applyFont="1" applyBorder="1" applyAlignment="1" applyProtection="1">
      <alignment vertical="top"/>
      <protection locked="0"/>
    </xf>
    <xf numFmtId="4" fontId="7" fillId="0" borderId="1" xfId="0" applyNumberFormat="1" applyFont="1" applyFill="1" applyBorder="1" applyAlignment="1" applyProtection="1">
      <alignment vertical="top"/>
    </xf>
    <xf numFmtId="9" fontId="7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>
      <alignment wrapText="1"/>
    </xf>
    <xf numFmtId="0" fontId="5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left" vertical="top"/>
    </xf>
    <xf numFmtId="0" fontId="10" fillId="2" borderId="3" xfId="0" applyFont="1" applyFill="1" applyBorder="1" applyAlignment="1" applyProtection="1">
      <alignment horizontal="left" vertical="top"/>
    </xf>
    <xf numFmtId="0" fontId="10" fillId="2" borderId="4" xfId="0" applyFont="1" applyFill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left" vertical="top"/>
    </xf>
    <xf numFmtId="0" fontId="8" fillId="6" borderId="2" xfId="0" applyFont="1" applyFill="1" applyBorder="1" applyAlignment="1" applyProtection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9" fillId="6" borderId="4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activeCell="F8" sqref="F8"/>
    </sheetView>
  </sheetViews>
  <sheetFormatPr defaultRowHeight="12.75" x14ac:dyDescent="0.25"/>
  <cols>
    <col min="1" max="1" width="3.85546875" style="5" customWidth="1"/>
    <col min="2" max="2" width="10" style="5" bestFit="1" customWidth="1"/>
    <col min="3" max="3" width="21.85546875" style="6" customWidth="1"/>
    <col min="4" max="4" width="16.28515625" style="6" customWidth="1"/>
    <col min="5" max="5" width="25.140625" style="6" customWidth="1"/>
    <col min="6" max="6" width="11.140625" style="7" customWidth="1"/>
    <col min="7" max="7" width="6.140625" style="5" customWidth="1"/>
    <col min="8" max="8" width="10.42578125" style="7" customWidth="1"/>
    <col min="9" max="9" width="5.42578125" style="8" customWidth="1"/>
    <col min="10" max="10" width="8.42578125" style="9" customWidth="1"/>
    <col min="11" max="11" width="11.7109375" style="7" customWidth="1"/>
    <col min="12" max="16384" width="9.140625" style="5"/>
  </cols>
  <sheetData>
    <row r="1" spans="1:11" x14ac:dyDescent="0.25">
      <c r="A1" s="13"/>
      <c r="B1" s="14"/>
      <c r="C1" s="15"/>
      <c r="D1" s="15"/>
      <c r="E1" s="15"/>
      <c r="F1" s="16"/>
      <c r="G1" s="14"/>
      <c r="H1" s="16"/>
      <c r="I1" s="17"/>
      <c r="J1" s="18"/>
      <c r="K1" s="19" t="s">
        <v>148</v>
      </c>
    </row>
    <row r="2" spans="1:11" ht="21" x14ac:dyDescent="0.25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 x14ac:dyDescent="0.25">
      <c r="A3" s="43" t="s">
        <v>149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1" customFormat="1" ht="15" customHeight="1" x14ac:dyDescent="0.25">
      <c r="A4" s="44"/>
      <c r="B4" s="45" t="s">
        <v>0</v>
      </c>
      <c r="C4" s="46" t="s">
        <v>1</v>
      </c>
      <c r="D4" s="46" t="s">
        <v>35</v>
      </c>
      <c r="E4" s="46" t="s">
        <v>2</v>
      </c>
      <c r="F4" s="47" t="s">
        <v>3</v>
      </c>
      <c r="G4" s="46" t="s">
        <v>4</v>
      </c>
      <c r="H4" s="47" t="s">
        <v>5</v>
      </c>
      <c r="I4" s="48" t="s">
        <v>6</v>
      </c>
      <c r="J4" s="48"/>
      <c r="K4" s="47" t="s">
        <v>7</v>
      </c>
    </row>
    <row r="5" spans="1:11" s="1" customFormat="1" ht="22.5" customHeight="1" x14ac:dyDescent="0.25">
      <c r="A5" s="44"/>
      <c r="B5" s="45"/>
      <c r="C5" s="46"/>
      <c r="D5" s="46"/>
      <c r="E5" s="46"/>
      <c r="F5" s="47"/>
      <c r="G5" s="46"/>
      <c r="H5" s="47"/>
      <c r="I5" s="20" t="s">
        <v>8</v>
      </c>
      <c r="J5" s="21" t="s">
        <v>9</v>
      </c>
      <c r="K5" s="47"/>
    </row>
    <row r="6" spans="1:11" s="1" customFormat="1" ht="15" x14ac:dyDescent="0.25">
      <c r="A6" s="55" t="s">
        <v>150</v>
      </c>
      <c r="B6" s="56"/>
      <c r="C6" s="56"/>
      <c r="D6" s="56"/>
      <c r="E6" s="56"/>
      <c r="F6" s="56"/>
      <c r="G6" s="56"/>
      <c r="H6" s="56"/>
      <c r="I6" s="56"/>
      <c r="J6" s="56"/>
      <c r="K6" s="57"/>
    </row>
    <row r="7" spans="1:11" s="2" customFormat="1" x14ac:dyDescent="0.25">
      <c r="A7" s="49" t="s">
        <v>25</v>
      </c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s="3" customFormat="1" x14ac:dyDescent="0.25">
      <c r="A8" s="22"/>
      <c r="B8" s="22" t="s">
        <v>17</v>
      </c>
      <c r="C8" s="23" t="s">
        <v>14</v>
      </c>
      <c r="D8" s="24" t="s">
        <v>15</v>
      </c>
      <c r="E8" s="25"/>
      <c r="F8" s="26"/>
      <c r="G8" s="22">
        <v>3</v>
      </c>
      <c r="H8" s="27">
        <f>ROUND(F8*G8,2)</f>
        <v>0</v>
      </c>
      <c r="I8" s="28"/>
      <c r="J8" s="27">
        <f>IF(ISNUMBER(I8),ROUND(H8*I8,2),0)</f>
        <v>0</v>
      </c>
      <c r="K8" s="27">
        <f>H8+J8</f>
        <v>0</v>
      </c>
    </row>
    <row r="9" spans="1:11" s="3" customFormat="1" x14ac:dyDescent="0.25">
      <c r="A9" s="22"/>
      <c r="B9" s="22" t="s">
        <v>102</v>
      </c>
      <c r="C9" s="23" t="s">
        <v>16</v>
      </c>
      <c r="D9" s="24"/>
      <c r="E9" s="25"/>
      <c r="F9" s="26"/>
      <c r="G9" s="22">
        <v>3</v>
      </c>
      <c r="H9" s="27">
        <f t="shared" ref="H9:H12" si="0">ROUND(F9*G9,2)</f>
        <v>0</v>
      </c>
      <c r="I9" s="28"/>
      <c r="J9" s="27">
        <f t="shared" ref="J9:J12" si="1">IF(ISNUMBER(I9),ROUND(H9*I9,2),0)</f>
        <v>0</v>
      </c>
      <c r="K9" s="27">
        <f t="shared" ref="K9:K12" si="2">H9+J9</f>
        <v>0</v>
      </c>
    </row>
    <row r="10" spans="1:11" s="3" customFormat="1" x14ac:dyDescent="0.25">
      <c r="A10" s="22"/>
      <c r="B10" s="22" t="s">
        <v>18</v>
      </c>
      <c r="C10" s="23" t="s">
        <v>21</v>
      </c>
      <c r="D10" s="24" t="s">
        <v>22</v>
      </c>
      <c r="E10" s="25"/>
      <c r="F10" s="26"/>
      <c r="G10" s="22">
        <v>2</v>
      </c>
      <c r="H10" s="27">
        <f t="shared" si="0"/>
        <v>0</v>
      </c>
      <c r="I10" s="28"/>
      <c r="J10" s="27">
        <f t="shared" si="1"/>
        <v>0</v>
      </c>
      <c r="K10" s="27">
        <f t="shared" si="2"/>
        <v>0</v>
      </c>
    </row>
    <row r="11" spans="1:11" s="3" customFormat="1" x14ac:dyDescent="0.25">
      <c r="A11" s="22"/>
      <c r="B11" s="22" t="s">
        <v>19</v>
      </c>
      <c r="C11" s="23" t="s">
        <v>117</v>
      </c>
      <c r="D11" s="24" t="s">
        <v>23</v>
      </c>
      <c r="E11" s="25"/>
      <c r="F11" s="26"/>
      <c r="G11" s="22">
        <v>2</v>
      </c>
      <c r="H11" s="27">
        <f t="shared" si="0"/>
        <v>0</v>
      </c>
      <c r="I11" s="28"/>
      <c r="J11" s="27">
        <f t="shared" si="1"/>
        <v>0</v>
      </c>
      <c r="K11" s="27">
        <f t="shared" si="2"/>
        <v>0</v>
      </c>
    </row>
    <row r="12" spans="1:11" s="3" customFormat="1" x14ac:dyDescent="0.25">
      <c r="A12" s="22"/>
      <c r="B12" s="22" t="s">
        <v>20</v>
      </c>
      <c r="C12" s="23" t="s">
        <v>11</v>
      </c>
      <c r="D12" s="24" t="s">
        <v>23</v>
      </c>
      <c r="E12" s="25"/>
      <c r="F12" s="26"/>
      <c r="G12" s="22">
        <v>1</v>
      </c>
      <c r="H12" s="27">
        <f t="shared" si="0"/>
        <v>0</v>
      </c>
      <c r="I12" s="28"/>
      <c r="J12" s="27">
        <f t="shared" si="1"/>
        <v>0</v>
      </c>
      <c r="K12" s="27">
        <f t="shared" si="2"/>
        <v>0</v>
      </c>
    </row>
    <row r="13" spans="1:11" s="3" customFormat="1" x14ac:dyDescent="0.25">
      <c r="A13" s="22" t="s">
        <v>24</v>
      </c>
      <c r="B13" s="22"/>
      <c r="C13" s="24"/>
      <c r="D13" s="24"/>
      <c r="E13" s="25"/>
      <c r="F13" s="26"/>
      <c r="G13" s="22"/>
      <c r="H13" s="29">
        <f>SUM(H8:H12)</f>
        <v>0</v>
      </c>
      <c r="I13" s="30" t="s">
        <v>10</v>
      </c>
      <c r="J13" s="29">
        <f>SUM(J8:J12)</f>
        <v>0</v>
      </c>
      <c r="K13" s="29">
        <f>SUM(K8:K12)</f>
        <v>0</v>
      </c>
    </row>
    <row r="14" spans="1:11" s="3" customFormat="1" x14ac:dyDescent="0.25">
      <c r="A14" s="49" t="s">
        <v>26</v>
      </c>
      <c r="B14" s="50"/>
      <c r="C14" s="50"/>
      <c r="D14" s="50"/>
      <c r="E14" s="50"/>
      <c r="F14" s="50"/>
      <c r="G14" s="50"/>
      <c r="H14" s="50"/>
      <c r="I14" s="50"/>
      <c r="J14" s="50"/>
      <c r="K14" s="51"/>
    </row>
    <row r="15" spans="1:11" s="3" customFormat="1" x14ac:dyDescent="0.25">
      <c r="A15" s="22"/>
      <c r="B15" s="22" t="s">
        <v>143</v>
      </c>
      <c r="C15" s="23" t="s">
        <v>144</v>
      </c>
      <c r="D15" s="24" t="s">
        <v>145</v>
      </c>
      <c r="E15" s="25"/>
      <c r="F15" s="26"/>
      <c r="G15" s="22">
        <v>2</v>
      </c>
      <c r="H15" s="27">
        <f>ROUND(G15*F15,2)</f>
        <v>0</v>
      </c>
      <c r="I15" s="28"/>
      <c r="J15" s="27">
        <f t="shared" ref="J15:J16" si="3">IF(ISNUMBER(I15),ROUND(H15*I15,2),0)</f>
        <v>0</v>
      </c>
      <c r="K15" s="27">
        <f t="shared" ref="K15:K16" si="4">H15+J15</f>
        <v>0</v>
      </c>
    </row>
    <row r="16" spans="1:11" s="3" customFormat="1" x14ac:dyDescent="0.25">
      <c r="A16" s="22"/>
      <c r="B16" s="22" t="s">
        <v>27</v>
      </c>
      <c r="C16" s="23" t="s">
        <v>28</v>
      </c>
      <c r="D16" s="24" t="s">
        <v>34</v>
      </c>
      <c r="E16" s="25"/>
      <c r="F16" s="26"/>
      <c r="G16" s="22">
        <v>1</v>
      </c>
      <c r="H16" s="27">
        <f t="shared" ref="H16" si="5">ROUND(G16*F16,2)</f>
        <v>0</v>
      </c>
      <c r="I16" s="28"/>
      <c r="J16" s="27">
        <f t="shared" si="3"/>
        <v>0</v>
      </c>
      <c r="K16" s="27">
        <f t="shared" si="4"/>
        <v>0</v>
      </c>
    </row>
    <row r="17" spans="1:11" s="2" customFormat="1" x14ac:dyDescent="0.25">
      <c r="A17" s="22" t="s">
        <v>29</v>
      </c>
      <c r="B17" s="22"/>
      <c r="C17" s="23"/>
      <c r="D17" s="24"/>
      <c r="E17" s="24"/>
      <c r="F17" s="27"/>
      <c r="G17" s="22"/>
      <c r="H17" s="29">
        <f>SUM(H15:H16)</f>
        <v>0</v>
      </c>
      <c r="I17" s="31" t="s">
        <v>10</v>
      </c>
      <c r="J17" s="29">
        <f>SUM(J15:J16)</f>
        <v>0</v>
      </c>
      <c r="K17" s="29">
        <f>SUM(K15:K16)</f>
        <v>0</v>
      </c>
    </row>
    <row r="18" spans="1:11" s="2" customFormat="1" x14ac:dyDescent="0.25">
      <c r="A18" s="49" t="s">
        <v>30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</row>
    <row r="19" spans="1:11" s="3" customFormat="1" x14ac:dyDescent="0.25">
      <c r="A19" s="22"/>
      <c r="B19" s="22" t="s">
        <v>31</v>
      </c>
      <c r="C19" s="23" t="s">
        <v>33</v>
      </c>
      <c r="D19" s="24" t="s">
        <v>36</v>
      </c>
      <c r="E19" s="25"/>
      <c r="F19" s="26"/>
      <c r="G19" s="22">
        <v>3</v>
      </c>
      <c r="H19" s="27">
        <f>ROUND(G19*F19,2)</f>
        <v>0</v>
      </c>
      <c r="I19" s="28"/>
      <c r="J19" s="27">
        <f t="shared" ref="J19:J21" si="6">IF(ISNUMBER(I19),ROUND(H19*I19,2),0)</f>
        <v>0</v>
      </c>
      <c r="K19" s="27">
        <f t="shared" ref="K19:K21" si="7">H19+J19</f>
        <v>0</v>
      </c>
    </row>
    <row r="20" spans="1:11" s="3" customFormat="1" ht="25.5" x14ac:dyDescent="0.25">
      <c r="A20" s="22"/>
      <c r="B20" s="22" t="s">
        <v>134</v>
      </c>
      <c r="C20" s="23" t="s">
        <v>135</v>
      </c>
      <c r="D20" s="24" t="s">
        <v>136</v>
      </c>
      <c r="E20" s="25"/>
      <c r="F20" s="26"/>
      <c r="G20" s="22">
        <v>1</v>
      </c>
      <c r="H20" s="27">
        <v>0</v>
      </c>
      <c r="I20" s="28"/>
      <c r="J20" s="27">
        <v>0</v>
      </c>
      <c r="K20" s="27">
        <v>0</v>
      </c>
    </row>
    <row r="21" spans="1:11" s="3" customFormat="1" x14ac:dyDescent="0.25">
      <c r="A21" s="22"/>
      <c r="B21" s="22" t="s">
        <v>32</v>
      </c>
      <c r="C21" s="23" t="s">
        <v>37</v>
      </c>
      <c r="D21" s="24"/>
      <c r="E21" s="25"/>
      <c r="F21" s="26"/>
      <c r="G21" s="22">
        <v>16</v>
      </c>
      <c r="H21" s="27">
        <f t="shared" ref="H21" si="8">ROUND(G21*F21,2)</f>
        <v>0</v>
      </c>
      <c r="I21" s="28"/>
      <c r="J21" s="27">
        <f t="shared" si="6"/>
        <v>0</v>
      </c>
      <c r="K21" s="27">
        <f t="shared" si="7"/>
        <v>0</v>
      </c>
    </row>
    <row r="22" spans="1:11" s="2" customFormat="1" x14ac:dyDescent="0.25">
      <c r="A22" s="22" t="s">
        <v>38</v>
      </c>
      <c r="B22" s="22"/>
      <c r="C22" s="23"/>
      <c r="D22" s="24"/>
      <c r="E22" s="24"/>
      <c r="F22" s="27"/>
      <c r="G22" s="22"/>
      <c r="H22" s="29">
        <f>SUM(H19:H21)</f>
        <v>0</v>
      </c>
      <c r="I22" s="31" t="s">
        <v>10</v>
      </c>
      <c r="J22" s="29">
        <f>SUM(J19:J21)</f>
        <v>0</v>
      </c>
      <c r="K22" s="29">
        <f>SUM(K19:K21)</f>
        <v>0</v>
      </c>
    </row>
    <row r="23" spans="1:11" s="2" customFormat="1" x14ac:dyDescent="0.25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1"/>
    </row>
    <row r="24" spans="1:11" s="3" customFormat="1" x14ac:dyDescent="0.25">
      <c r="A24" s="22"/>
      <c r="B24" s="22" t="s">
        <v>40</v>
      </c>
      <c r="C24" s="32" t="s">
        <v>41</v>
      </c>
      <c r="D24" s="32"/>
      <c r="E24" s="33"/>
      <c r="F24" s="26"/>
      <c r="G24" s="22">
        <v>1</v>
      </c>
      <c r="H24" s="27">
        <f>ROUND(G24*F24,2)</f>
        <v>0</v>
      </c>
      <c r="I24" s="28"/>
      <c r="J24" s="27">
        <f t="shared" ref="J24:J42" si="9">IF(ISNUMBER(I24),ROUND(H24*I24,2),0)</f>
        <v>0</v>
      </c>
      <c r="K24" s="27">
        <f t="shared" ref="K24:K42" si="10">H24+J24</f>
        <v>0</v>
      </c>
    </row>
    <row r="25" spans="1:11" s="3" customFormat="1" x14ac:dyDescent="0.25">
      <c r="A25" s="22"/>
      <c r="B25" s="22" t="s">
        <v>92</v>
      </c>
      <c r="C25" s="32" t="s">
        <v>42</v>
      </c>
      <c r="D25" s="32" t="s">
        <v>43</v>
      </c>
      <c r="E25" s="33"/>
      <c r="F25" s="26"/>
      <c r="G25" s="22">
        <v>3</v>
      </c>
      <c r="H25" s="27">
        <f t="shared" ref="H25:H42" si="11">ROUND(G25*F25,2)</f>
        <v>0</v>
      </c>
      <c r="I25" s="28"/>
      <c r="J25" s="27">
        <f t="shared" si="9"/>
        <v>0</v>
      </c>
      <c r="K25" s="27">
        <f t="shared" si="10"/>
        <v>0</v>
      </c>
    </row>
    <row r="26" spans="1:11" s="3" customFormat="1" x14ac:dyDescent="0.25">
      <c r="A26" s="22"/>
      <c r="B26" s="22" t="s">
        <v>102</v>
      </c>
      <c r="C26" s="23" t="s">
        <v>16</v>
      </c>
      <c r="D26" s="32"/>
      <c r="E26" s="33"/>
      <c r="F26" s="26"/>
      <c r="G26" s="22">
        <v>4</v>
      </c>
      <c r="H26" s="27">
        <f t="shared" si="11"/>
        <v>0</v>
      </c>
      <c r="I26" s="28"/>
      <c r="J26" s="27">
        <f t="shared" si="9"/>
        <v>0</v>
      </c>
      <c r="K26" s="27">
        <f t="shared" si="10"/>
        <v>0</v>
      </c>
    </row>
    <row r="27" spans="1:11" s="3" customFormat="1" x14ac:dyDescent="0.25">
      <c r="A27" s="22"/>
      <c r="B27" s="22" t="s">
        <v>44</v>
      </c>
      <c r="C27" s="23" t="s">
        <v>45</v>
      </c>
      <c r="D27" s="32" t="s">
        <v>137</v>
      </c>
      <c r="E27" s="33"/>
      <c r="F27" s="26"/>
      <c r="G27" s="22">
        <v>1</v>
      </c>
      <c r="H27" s="27">
        <f t="shared" ref="H27:H39" si="12">ROUND(G27*F27,2)</f>
        <v>0</v>
      </c>
      <c r="I27" s="28"/>
      <c r="J27" s="27">
        <f t="shared" ref="J27:J39" si="13">IF(ISNUMBER(I27),ROUND(H27*I27,2),0)</f>
        <v>0</v>
      </c>
      <c r="K27" s="27">
        <f t="shared" ref="K27:K39" si="14">H27+J27</f>
        <v>0</v>
      </c>
    </row>
    <row r="28" spans="1:11" s="3" customFormat="1" x14ac:dyDescent="0.25">
      <c r="A28" s="22"/>
      <c r="B28" s="22" t="s">
        <v>103</v>
      </c>
      <c r="C28" s="23" t="s">
        <v>16</v>
      </c>
      <c r="D28" s="32"/>
      <c r="E28" s="33"/>
      <c r="F28" s="26"/>
      <c r="G28" s="22">
        <v>2</v>
      </c>
      <c r="H28" s="27">
        <f t="shared" si="12"/>
        <v>0</v>
      </c>
      <c r="I28" s="28"/>
      <c r="J28" s="27">
        <f t="shared" si="13"/>
        <v>0</v>
      </c>
      <c r="K28" s="27">
        <f t="shared" si="14"/>
        <v>0</v>
      </c>
    </row>
    <row r="29" spans="1:11" s="3" customFormat="1" ht="25.5" x14ac:dyDescent="0.25">
      <c r="A29" s="22"/>
      <c r="B29" s="22" t="s">
        <v>46</v>
      </c>
      <c r="C29" s="32" t="s">
        <v>47</v>
      </c>
      <c r="D29" s="34" t="s">
        <v>138</v>
      </c>
      <c r="E29" s="33"/>
      <c r="F29" s="26"/>
      <c r="G29" s="22">
        <v>2</v>
      </c>
      <c r="H29" s="27">
        <f t="shared" si="12"/>
        <v>0</v>
      </c>
      <c r="I29" s="28"/>
      <c r="J29" s="27">
        <f t="shared" si="13"/>
        <v>0</v>
      </c>
      <c r="K29" s="27">
        <f t="shared" si="14"/>
        <v>0</v>
      </c>
    </row>
    <row r="30" spans="1:11" s="3" customFormat="1" x14ac:dyDescent="0.25">
      <c r="A30" s="22"/>
      <c r="B30" s="22" t="s">
        <v>48</v>
      </c>
      <c r="C30" s="23" t="s">
        <v>49</v>
      </c>
      <c r="D30" s="32" t="s">
        <v>23</v>
      </c>
      <c r="E30" s="33"/>
      <c r="F30" s="26"/>
      <c r="G30" s="22">
        <v>2</v>
      </c>
      <c r="H30" s="27">
        <f t="shared" si="12"/>
        <v>0</v>
      </c>
      <c r="I30" s="28"/>
      <c r="J30" s="27">
        <f t="shared" si="13"/>
        <v>0</v>
      </c>
      <c r="K30" s="27">
        <f t="shared" si="14"/>
        <v>0</v>
      </c>
    </row>
    <row r="31" spans="1:11" s="3" customFormat="1" x14ac:dyDescent="0.25">
      <c r="A31" s="22"/>
      <c r="B31" s="22" t="s">
        <v>50</v>
      </c>
      <c r="C31" s="23" t="s">
        <v>49</v>
      </c>
      <c r="D31" s="32" t="s">
        <v>51</v>
      </c>
      <c r="E31" s="33"/>
      <c r="F31" s="26"/>
      <c r="G31" s="22">
        <v>2</v>
      </c>
      <c r="H31" s="27">
        <f t="shared" si="12"/>
        <v>0</v>
      </c>
      <c r="I31" s="28"/>
      <c r="J31" s="27">
        <f t="shared" si="13"/>
        <v>0</v>
      </c>
      <c r="K31" s="27">
        <f t="shared" si="14"/>
        <v>0</v>
      </c>
    </row>
    <row r="32" spans="1:11" s="3" customFormat="1" ht="25.5" x14ac:dyDescent="0.25">
      <c r="A32" s="22"/>
      <c r="B32" s="22" t="s">
        <v>52</v>
      </c>
      <c r="C32" s="23" t="s">
        <v>53</v>
      </c>
      <c r="D32" s="32" t="s">
        <v>23</v>
      </c>
      <c r="E32" s="33"/>
      <c r="F32" s="26"/>
      <c r="G32" s="22">
        <v>1</v>
      </c>
      <c r="H32" s="27">
        <f t="shared" si="12"/>
        <v>0</v>
      </c>
      <c r="I32" s="28"/>
      <c r="J32" s="27">
        <f t="shared" si="13"/>
        <v>0</v>
      </c>
      <c r="K32" s="27">
        <f t="shared" si="14"/>
        <v>0</v>
      </c>
    </row>
    <row r="33" spans="1:11" s="3" customFormat="1" x14ac:dyDescent="0.25">
      <c r="A33" s="22"/>
      <c r="B33" s="22" t="s">
        <v>54</v>
      </c>
      <c r="C33" s="23" t="s">
        <v>55</v>
      </c>
      <c r="D33" s="32" t="s">
        <v>56</v>
      </c>
      <c r="E33" s="33"/>
      <c r="F33" s="26"/>
      <c r="G33" s="22">
        <v>3</v>
      </c>
      <c r="H33" s="27">
        <f t="shared" si="12"/>
        <v>0</v>
      </c>
      <c r="I33" s="28"/>
      <c r="J33" s="27">
        <f t="shared" si="13"/>
        <v>0</v>
      </c>
      <c r="K33" s="27">
        <f t="shared" si="14"/>
        <v>0</v>
      </c>
    </row>
    <row r="34" spans="1:11" s="3" customFormat="1" ht="25.5" x14ac:dyDescent="0.25">
      <c r="A34" s="22"/>
      <c r="B34" s="22" t="s">
        <v>57</v>
      </c>
      <c r="C34" s="23" t="s">
        <v>58</v>
      </c>
      <c r="D34" s="32" t="s">
        <v>146</v>
      </c>
      <c r="E34" s="33"/>
      <c r="F34" s="26"/>
      <c r="G34" s="22">
        <v>6</v>
      </c>
      <c r="H34" s="27">
        <f t="shared" ref="H34:H38" si="15">ROUND(G34*F34,2)</f>
        <v>0</v>
      </c>
      <c r="I34" s="28"/>
      <c r="J34" s="27">
        <f t="shared" ref="J34:J38" si="16">IF(ISNUMBER(I34),ROUND(H34*I34,2),0)</f>
        <v>0</v>
      </c>
      <c r="K34" s="27">
        <f t="shared" ref="K34:K38" si="17">H34+J34</f>
        <v>0</v>
      </c>
    </row>
    <row r="35" spans="1:11" s="3" customFormat="1" ht="25.5" x14ac:dyDescent="0.25">
      <c r="A35" s="22"/>
      <c r="B35" s="22" t="s">
        <v>60</v>
      </c>
      <c r="C35" s="23" t="s">
        <v>61</v>
      </c>
      <c r="D35" s="32" t="s">
        <v>62</v>
      </c>
      <c r="E35" s="33"/>
      <c r="F35" s="26"/>
      <c r="G35" s="22">
        <v>1</v>
      </c>
      <c r="H35" s="27">
        <f t="shared" si="15"/>
        <v>0</v>
      </c>
      <c r="I35" s="28"/>
      <c r="J35" s="27">
        <f t="shared" si="16"/>
        <v>0</v>
      </c>
      <c r="K35" s="27">
        <f t="shared" si="17"/>
        <v>0</v>
      </c>
    </row>
    <row r="36" spans="1:11" s="3" customFormat="1" ht="25.5" x14ac:dyDescent="0.25">
      <c r="A36" s="22"/>
      <c r="B36" s="22" t="s">
        <v>63</v>
      </c>
      <c r="C36" s="23" t="s">
        <v>61</v>
      </c>
      <c r="D36" s="32" t="s">
        <v>67</v>
      </c>
      <c r="E36" s="33"/>
      <c r="F36" s="26"/>
      <c r="G36" s="22">
        <v>4</v>
      </c>
      <c r="H36" s="27">
        <f t="shared" si="15"/>
        <v>0</v>
      </c>
      <c r="I36" s="28"/>
      <c r="J36" s="27">
        <f t="shared" si="16"/>
        <v>0</v>
      </c>
      <c r="K36" s="27">
        <f t="shared" si="17"/>
        <v>0</v>
      </c>
    </row>
    <row r="37" spans="1:11" s="3" customFormat="1" ht="25.5" x14ac:dyDescent="0.25">
      <c r="A37" s="22"/>
      <c r="B37" s="22" t="s">
        <v>64</v>
      </c>
      <c r="C37" s="23" t="s">
        <v>65</v>
      </c>
      <c r="D37" s="32" t="s">
        <v>67</v>
      </c>
      <c r="E37" s="33"/>
      <c r="F37" s="26"/>
      <c r="G37" s="22">
        <v>9</v>
      </c>
      <c r="H37" s="27">
        <f t="shared" si="15"/>
        <v>0</v>
      </c>
      <c r="I37" s="28"/>
      <c r="J37" s="27">
        <f t="shared" si="16"/>
        <v>0</v>
      </c>
      <c r="K37" s="27">
        <f t="shared" si="17"/>
        <v>0</v>
      </c>
    </row>
    <row r="38" spans="1:11" s="3" customFormat="1" ht="25.5" x14ac:dyDescent="0.25">
      <c r="A38" s="22"/>
      <c r="B38" s="22" t="s">
        <v>66</v>
      </c>
      <c r="C38" s="23" t="s">
        <v>65</v>
      </c>
      <c r="D38" s="32" t="s">
        <v>59</v>
      </c>
      <c r="E38" s="33"/>
      <c r="F38" s="26"/>
      <c r="G38" s="22">
        <v>2</v>
      </c>
      <c r="H38" s="27">
        <f t="shared" si="15"/>
        <v>0</v>
      </c>
      <c r="I38" s="28"/>
      <c r="J38" s="27">
        <f t="shared" si="16"/>
        <v>0</v>
      </c>
      <c r="K38" s="27">
        <f t="shared" si="17"/>
        <v>0</v>
      </c>
    </row>
    <row r="39" spans="1:11" s="3" customFormat="1" ht="25.5" x14ac:dyDescent="0.25">
      <c r="A39" s="22"/>
      <c r="B39" s="22" t="s">
        <v>68</v>
      </c>
      <c r="C39" s="23" t="s">
        <v>128</v>
      </c>
      <c r="D39" s="32" t="s">
        <v>129</v>
      </c>
      <c r="E39" s="35"/>
      <c r="F39" s="26"/>
      <c r="G39" s="22">
        <v>4</v>
      </c>
      <c r="H39" s="27">
        <f t="shared" si="12"/>
        <v>0</v>
      </c>
      <c r="I39" s="28"/>
      <c r="J39" s="27">
        <f t="shared" si="13"/>
        <v>0</v>
      </c>
      <c r="K39" s="27">
        <f t="shared" si="14"/>
        <v>0</v>
      </c>
    </row>
    <row r="40" spans="1:11" s="3" customFormat="1" x14ac:dyDescent="0.25">
      <c r="A40" s="22"/>
      <c r="B40" s="22" t="s">
        <v>69</v>
      </c>
      <c r="C40" s="23" t="s">
        <v>71</v>
      </c>
      <c r="D40" s="32" t="s">
        <v>72</v>
      </c>
      <c r="E40" s="33"/>
      <c r="F40" s="26"/>
      <c r="G40" s="22">
        <v>1</v>
      </c>
      <c r="H40" s="27">
        <f t="shared" si="11"/>
        <v>0</v>
      </c>
      <c r="I40" s="28"/>
      <c r="J40" s="27">
        <f t="shared" si="9"/>
        <v>0</v>
      </c>
      <c r="K40" s="27">
        <f t="shared" si="10"/>
        <v>0</v>
      </c>
    </row>
    <row r="41" spans="1:11" s="3" customFormat="1" x14ac:dyDescent="0.25">
      <c r="A41" s="22"/>
      <c r="B41" s="22" t="s">
        <v>70</v>
      </c>
      <c r="C41" s="23" t="s">
        <v>71</v>
      </c>
      <c r="D41" s="32" t="s">
        <v>73</v>
      </c>
      <c r="E41" s="33"/>
      <c r="F41" s="26"/>
      <c r="G41" s="22">
        <v>1</v>
      </c>
      <c r="H41" s="27">
        <f t="shared" si="11"/>
        <v>0</v>
      </c>
      <c r="I41" s="28"/>
      <c r="J41" s="27">
        <f t="shared" si="9"/>
        <v>0</v>
      </c>
      <c r="K41" s="27">
        <f t="shared" si="10"/>
        <v>0</v>
      </c>
    </row>
    <row r="42" spans="1:11" s="3" customFormat="1" x14ac:dyDescent="0.25">
      <c r="A42" s="22"/>
      <c r="B42" s="22" t="s">
        <v>74</v>
      </c>
      <c r="C42" s="23" t="s">
        <v>71</v>
      </c>
      <c r="D42" s="32" t="s">
        <v>75</v>
      </c>
      <c r="E42" s="33"/>
      <c r="F42" s="26"/>
      <c r="G42" s="22">
        <v>4</v>
      </c>
      <c r="H42" s="27">
        <f t="shared" si="11"/>
        <v>0</v>
      </c>
      <c r="I42" s="28"/>
      <c r="J42" s="27">
        <f t="shared" si="9"/>
        <v>0</v>
      </c>
      <c r="K42" s="27">
        <f t="shared" si="10"/>
        <v>0</v>
      </c>
    </row>
    <row r="43" spans="1:11" s="2" customFormat="1" x14ac:dyDescent="0.25">
      <c r="A43" s="22" t="s">
        <v>76</v>
      </c>
      <c r="B43" s="22"/>
      <c r="C43" s="24"/>
      <c r="D43" s="24"/>
      <c r="E43" s="24"/>
      <c r="F43" s="27"/>
      <c r="G43" s="22"/>
      <c r="H43" s="29">
        <f>SUM(H24:H42)</f>
        <v>0</v>
      </c>
      <c r="I43" s="31" t="s">
        <v>10</v>
      </c>
      <c r="J43" s="29">
        <f>SUM(J24:J42)</f>
        <v>0</v>
      </c>
      <c r="K43" s="29">
        <f>SUM(K24:K42)</f>
        <v>0</v>
      </c>
    </row>
    <row r="44" spans="1:11" s="2" customFormat="1" x14ac:dyDescent="0.25">
      <c r="A44" s="49" t="s">
        <v>77</v>
      </c>
      <c r="B44" s="50"/>
      <c r="C44" s="50"/>
      <c r="D44" s="50"/>
      <c r="E44" s="50"/>
      <c r="F44" s="50"/>
      <c r="G44" s="50"/>
      <c r="H44" s="50"/>
      <c r="I44" s="50"/>
      <c r="J44" s="50"/>
      <c r="K44" s="51"/>
    </row>
    <row r="45" spans="1:11" s="3" customFormat="1" ht="25.5" x14ac:dyDescent="0.25">
      <c r="A45" s="22"/>
      <c r="B45" s="22" t="s">
        <v>78</v>
      </c>
      <c r="C45" s="24" t="s">
        <v>79</v>
      </c>
      <c r="D45" s="36" t="s">
        <v>139</v>
      </c>
      <c r="E45" s="25"/>
      <c r="F45" s="26"/>
      <c r="G45" s="22">
        <v>1</v>
      </c>
      <c r="H45" s="27">
        <f t="shared" ref="H45:H46" si="18">ROUND(G45*F45,2)</f>
        <v>0</v>
      </c>
      <c r="I45" s="28"/>
      <c r="J45" s="27">
        <f t="shared" ref="J45:J46" si="19">IF(ISNUMBER(I45),ROUND(H45*I45,2),0)</f>
        <v>0</v>
      </c>
      <c r="K45" s="27">
        <f t="shared" ref="K45:K46" si="20">H45+J45</f>
        <v>0</v>
      </c>
    </row>
    <row r="46" spans="1:11" s="3" customFormat="1" x14ac:dyDescent="0.25">
      <c r="A46" s="22"/>
      <c r="B46" s="22" t="s">
        <v>80</v>
      </c>
      <c r="C46" s="24" t="s">
        <v>81</v>
      </c>
      <c r="D46" s="24"/>
      <c r="E46" s="25"/>
      <c r="F46" s="26"/>
      <c r="G46" s="22">
        <v>1</v>
      </c>
      <c r="H46" s="27">
        <f t="shared" si="18"/>
        <v>0</v>
      </c>
      <c r="I46" s="28"/>
      <c r="J46" s="27">
        <f t="shared" si="19"/>
        <v>0</v>
      </c>
      <c r="K46" s="27">
        <f t="shared" si="20"/>
        <v>0</v>
      </c>
    </row>
    <row r="47" spans="1:11" s="3" customFormat="1" x14ac:dyDescent="0.25">
      <c r="A47" s="22"/>
      <c r="B47" s="22" t="s">
        <v>96</v>
      </c>
      <c r="C47" s="24" t="s">
        <v>82</v>
      </c>
      <c r="D47" s="32" t="s">
        <v>127</v>
      </c>
      <c r="E47" s="25"/>
      <c r="F47" s="26"/>
      <c r="G47" s="22">
        <v>1</v>
      </c>
      <c r="H47" s="27">
        <f t="shared" ref="H47" si="21">ROUND(G47*F47,2)</f>
        <v>0</v>
      </c>
      <c r="I47" s="28"/>
      <c r="J47" s="27">
        <f t="shared" ref="J47" si="22">IF(ISNUMBER(I47),ROUND(H47*I47,2),0)</f>
        <v>0</v>
      </c>
      <c r="K47" s="27">
        <f t="shared" ref="K47" si="23">H47+J47</f>
        <v>0</v>
      </c>
    </row>
    <row r="48" spans="1:11" s="2" customFormat="1" x14ac:dyDescent="0.25">
      <c r="A48" s="22" t="s">
        <v>83</v>
      </c>
      <c r="B48" s="22"/>
      <c r="C48" s="24"/>
      <c r="D48" s="24"/>
      <c r="E48" s="24"/>
      <c r="F48" s="27"/>
      <c r="G48" s="22">
        <v>1</v>
      </c>
      <c r="H48" s="29">
        <v>0</v>
      </c>
      <c r="I48" s="31" t="s">
        <v>10</v>
      </c>
      <c r="J48" s="29">
        <v>0</v>
      </c>
      <c r="K48" s="29">
        <v>0</v>
      </c>
    </row>
    <row r="49" spans="1:11" s="1" customFormat="1" ht="15" x14ac:dyDescent="0.25">
      <c r="A49" s="55" t="s">
        <v>151</v>
      </c>
      <c r="B49" s="56"/>
      <c r="C49" s="56"/>
      <c r="D49" s="56"/>
      <c r="E49" s="56"/>
      <c r="F49" s="56"/>
      <c r="G49" s="56"/>
      <c r="H49" s="56"/>
      <c r="I49" s="56"/>
      <c r="J49" s="56"/>
      <c r="K49" s="57"/>
    </row>
    <row r="50" spans="1:11" s="2" customFormat="1" x14ac:dyDescent="0.25">
      <c r="A50" s="49" t="s">
        <v>84</v>
      </c>
      <c r="B50" s="50"/>
      <c r="C50" s="50"/>
      <c r="D50" s="50"/>
      <c r="E50" s="50"/>
      <c r="F50" s="50"/>
      <c r="G50" s="50"/>
      <c r="H50" s="50"/>
      <c r="I50" s="50"/>
      <c r="J50" s="50"/>
      <c r="K50" s="51"/>
    </row>
    <row r="51" spans="1:11" s="3" customFormat="1" x14ac:dyDescent="0.25">
      <c r="A51" s="22"/>
      <c r="B51" s="22" t="s">
        <v>40</v>
      </c>
      <c r="C51" s="32" t="s">
        <v>41</v>
      </c>
      <c r="D51" s="24"/>
      <c r="E51" s="25"/>
      <c r="F51" s="26"/>
      <c r="G51" s="22">
        <v>1</v>
      </c>
      <c r="H51" s="27">
        <f t="shared" ref="H51:H53" si="24">ROUND(G51*F51,2)</f>
        <v>0</v>
      </c>
      <c r="I51" s="28"/>
      <c r="J51" s="27">
        <f t="shared" ref="J51:J53" si="25">IF(ISNUMBER(I51),ROUND(H51*I51,2),0)</f>
        <v>0</v>
      </c>
      <c r="K51" s="27">
        <f t="shared" ref="K51:K53" si="26">H51+J51</f>
        <v>0</v>
      </c>
    </row>
    <row r="52" spans="1:11" s="3" customFormat="1" x14ac:dyDescent="0.2">
      <c r="A52" s="22"/>
      <c r="B52" s="22" t="s">
        <v>85</v>
      </c>
      <c r="C52" s="32" t="s">
        <v>153</v>
      </c>
      <c r="D52" s="37" t="s">
        <v>155</v>
      </c>
      <c r="E52" s="25"/>
      <c r="F52" s="26"/>
      <c r="G52" s="22">
        <v>2</v>
      </c>
      <c r="H52" s="27">
        <v>0</v>
      </c>
      <c r="I52" s="28"/>
      <c r="J52" s="27">
        <v>0</v>
      </c>
      <c r="K52" s="27">
        <v>0</v>
      </c>
    </row>
    <row r="53" spans="1:11" s="3" customFormat="1" x14ac:dyDescent="0.2">
      <c r="A53" s="22"/>
      <c r="B53" s="22" t="s">
        <v>85</v>
      </c>
      <c r="C53" s="32" t="s">
        <v>153</v>
      </c>
      <c r="D53" s="37" t="s">
        <v>154</v>
      </c>
      <c r="E53" s="25"/>
      <c r="F53" s="26"/>
      <c r="G53" s="22">
        <v>2</v>
      </c>
      <c r="H53" s="27">
        <f t="shared" si="24"/>
        <v>0</v>
      </c>
      <c r="I53" s="28"/>
      <c r="J53" s="27">
        <f t="shared" si="25"/>
        <v>0</v>
      </c>
      <c r="K53" s="27">
        <f t="shared" si="26"/>
        <v>0</v>
      </c>
    </row>
    <row r="54" spans="1:11" s="3" customFormat="1" x14ac:dyDescent="0.25">
      <c r="A54" s="22"/>
      <c r="B54" s="22" t="s">
        <v>87</v>
      </c>
      <c r="C54" s="32" t="s">
        <v>86</v>
      </c>
      <c r="D54" s="24"/>
      <c r="E54" s="25"/>
      <c r="F54" s="26"/>
      <c r="G54" s="22">
        <v>1</v>
      </c>
      <c r="H54" s="27">
        <f t="shared" ref="H54:H61" si="27">ROUND(G54*F54,2)</f>
        <v>0</v>
      </c>
      <c r="I54" s="28"/>
      <c r="J54" s="27">
        <f t="shared" ref="J54:J61" si="28">IF(ISNUMBER(I54),ROUND(H54*I54,2),0)</f>
        <v>0</v>
      </c>
      <c r="K54" s="27">
        <f t="shared" ref="K54:K61" si="29">H54+J54</f>
        <v>0</v>
      </c>
    </row>
    <row r="55" spans="1:11" s="3" customFormat="1" ht="25.5" x14ac:dyDescent="0.25">
      <c r="A55" s="22"/>
      <c r="B55" s="22" t="s">
        <v>88</v>
      </c>
      <c r="C55" s="24" t="s">
        <v>79</v>
      </c>
      <c r="D55" s="24"/>
      <c r="E55" s="25"/>
      <c r="F55" s="26"/>
      <c r="G55" s="22">
        <v>1</v>
      </c>
      <c r="H55" s="27">
        <f t="shared" si="27"/>
        <v>0</v>
      </c>
      <c r="I55" s="28"/>
      <c r="J55" s="27">
        <f t="shared" si="28"/>
        <v>0</v>
      </c>
      <c r="K55" s="27">
        <f t="shared" si="29"/>
        <v>0</v>
      </c>
    </row>
    <row r="56" spans="1:11" s="3" customFormat="1" x14ac:dyDescent="0.25">
      <c r="A56" s="22"/>
      <c r="B56" s="22" t="s">
        <v>32</v>
      </c>
      <c r="C56" s="23" t="s">
        <v>37</v>
      </c>
      <c r="D56" s="24"/>
      <c r="E56" s="25"/>
      <c r="F56" s="26"/>
      <c r="G56" s="22">
        <v>1</v>
      </c>
      <c r="H56" s="27">
        <f t="shared" si="27"/>
        <v>0</v>
      </c>
      <c r="I56" s="28"/>
      <c r="J56" s="27">
        <f t="shared" si="28"/>
        <v>0</v>
      </c>
      <c r="K56" s="27">
        <f t="shared" si="29"/>
        <v>0</v>
      </c>
    </row>
    <row r="57" spans="1:11" s="3" customFormat="1" x14ac:dyDescent="0.25">
      <c r="A57" s="22"/>
      <c r="B57" s="22" t="s">
        <v>89</v>
      </c>
      <c r="C57" s="32" t="s">
        <v>90</v>
      </c>
      <c r="D57" s="24"/>
      <c r="E57" s="25"/>
      <c r="F57" s="26"/>
      <c r="G57" s="22">
        <v>6</v>
      </c>
      <c r="H57" s="27">
        <f t="shared" si="27"/>
        <v>0</v>
      </c>
      <c r="I57" s="28"/>
      <c r="J57" s="27">
        <f t="shared" si="28"/>
        <v>0</v>
      </c>
      <c r="K57" s="27">
        <f t="shared" si="29"/>
        <v>0</v>
      </c>
    </row>
    <row r="58" spans="1:11" s="3" customFormat="1" x14ac:dyDescent="0.25">
      <c r="A58" s="22"/>
      <c r="B58" s="22" t="s">
        <v>91</v>
      </c>
      <c r="C58" s="32" t="s">
        <v>93</v>
      </c>
      <c r="D58" s="24"/>
      <c r="E58" s="25"/>
      <c r="F58" s="26"/>
      <c r="G58" s="22">
        <v>2</v>
      </c>
      <c r="H58" s="27">
        <f t="shared" si="27"/>
        <v>0</v>
      </c>
      <c r="I58" s="28"/>
      <c r="J58" s="27">
        <f t="shared" si="28"/>
        <v>0</v>
      </c>
      <c r="K58" s="27">
        <f t="shared" si="29"/>
        <v>0</v>
      </c>
    </row>
    <row r="59" spans="1:11" s="3" customFormat="1" x14ac:dyDescent="0.25">
      <c r="A59" s="22"/>
      <c r="B59" s="22" t="s">
        <v>95</v>
      </c>
      <c r="C59" s="32" t="s">
        <v>94</v>
      </c>
      <c r="D59" s="24"/>
      <c r="E59" s="25"/>
      <c r="F59" s="26"/>
      <c r="G59" s="22">
        <v>1</v>
      </c>
      <c r="H59" s="27">
        <f t="shared" si="27"/>
        <v>0</v>
      </c>
      <c r="I59" s="28"/>
      <c r="J59" s="27">
        <f t="shared" si="28"/>
        <v>0</v>
      </c>
      <c r="K59" s="27">
        <f t="shared" si="29"/>
        <v>0</v>
      </c>
    </row>
    <row r="60" spans="1:11" s="3" customFormat="1" x14ac:dyDescent="0.25">
      <c r="A60" s="22"/>
      <c r="B60" s="22" t="s">
        <v>132</v>
      </c>
      <c r="C60" s="32" t="s">
        <v>14</v>
      </c>
      <c r="D60" s="24" t="s">
        <v>133</v>
      </c>
      <c r="E60" s="25"/>
      <c r="F60" s="26"/>
      <c r="G60" s="22">
        <v>2</v>
      </c>
      <c r="H60" s="27">
        <f t="shared" si="27"/>
        <v>0</v>
      </c>
      <c r="I60" s="28"/>
      <c r="J60" s="27">
        <f t="shared" si="28"/>
        <v>0</v>
      </c>
      <c r="K60" s="27">
        <f t="shared" si="29"/>
        <v>0</v>
      </c>
    </row>
    <row r="61" spans="1:11" s="3" customFormat="1" x14ac:dyDescent="0.25">
      <c r="A61" s="22"/>
      <c r="B61" s="22" t="s">
        <v>131</v>
      </c>
      <c r="C61" s="32" t="s">
        <v>97</v>
      </c>
      <c r="D61" s="24" t="s">
        <v>98</v>
      </c>
      <c r="E61" s="25"/>
      <c r="F61" s="26"/>
      <c r="G61" s="22">
        <v>1</v>
      </c>
      <c r="H61" s="27">
        <f t="shared" si="27"/>
        <v>0</v>
      </c>
      <c r="I61" s="28"/>
      <c r="J61" s="27">
        <f t="shared" si="28"/>
        <v>0</v>
      </c>
      <c r="K61" s="27">
        <f t="shared" si="29"/>
        <v>0</v>
      </c>
    </row>
    <row r="62" spans="1:11" s="2" customFormat="1" x14ac:dyDescent="0.25">
      <c r="A62" s="22" t="s">
        <v>99</v>
      </c>
      <c r="B62" s="22"/>
      <c r="C62" s="32"/>
      <c r="D62" s="24"/>
      <c r="E62" s="24"/>
      <c r="F62" s="27"/>
      <c r="G62" s="22"/>
      <c r="H62" s="29">
        <f>SUM(H51:H61)</f>
        <v>0</v>
      </c>
      <c r="I62" s="31" t="s">
        <v>10</v>
      </c>
      <c r="J62" s="29">
        <f>SUM(J51:J61)</f>
        <v>0</v>
      </c>
      <c r="K62" s="29">
        <f>SUM(K51:K61)</f>
        <v>0</v>
      </c>
    </row>
    <row r="63" spans="1:11" s="1" customFormat="1" ht="15" x14ac:dyDescent="0.25">
      <c r="A63" s="55" t="s">
        <v>152</v>
      </c>
      <c r="B63" s="56"/>
      <c r="C63" s="56"/>
      <c r="D63" s="56"/>
      <c r="E63" s="56"/>
      <c r="F63" s="56"/>
      <c r="G63" s="56"/>
      <c r="H63" s="56"/>
      <c r="I63" s="56"/>
      <c r="J63" s="56"/>
      <c r="K63" s="57"/>
    </row>
    <row r="64" spans="1:11" s="2" customFormat="1" x14ac:dyDescent="0.25">
      <c r="A64" s="49" t="s">
        <v>100</v>
      </c>
      <c r="B64" s="50"/>
      <c r="C64" s="50"/>
      <c r="D64" s="50"/>
      <c r="E64" s="50"/>
      <c r="F64" s="50"/>
      <c r="G64" s="50"/>
      <c r="H64" s="50"/>
      <c r="I64" s="50"/>
      <c r="J64" s="50"/>
      <c r="K64" s="51"/>
    </row>
    <row r="65" spans="1:11" s="3" customFormat="1" x14ac:dyDescent="0.25">
      <c r="A65" s="38"/>
      <c r="B65" s="22" t="s">
        <v>102</v>
      </c>
      <c r="C65" s="23" t="s">
        <v>16</v>
      </c>
      <c r="D65" s="24"/>
      <c r="E65" s="25"/>
      <c r="F65" s="26"/>
      <c r="G65" s="22">
        <v>2</v>
      </c>
      <c r="H65" s="39">
        <f>ROUND(G65*F65,2)</f>
        <v>0</v>
      </c>
      <c r="I65" s="40"/>
      <c r="J65" s="27">
        <f t="shared" ref="J65" si="30">IF(ISNUMBER(I65),ROUND(H65*I65,2),0)</f>
        <v>0</v>
      </c>
      <c r="K65" s="27">
        <f t="shared" ref="K65" si="31">H65+J65</f>
        <v>0</v>
      </c>
    </row>
    <row r="66" spans="1:11" s="3" customFormat="1" ht="25.5" x14ac:dyDescent="0.25">
      <c r="A66" s="38"/>
      <c r="B66" s="22" t="s">
        <v>104</v>
      </c>
      <c r="C66" s="32" t="s">
        <v>105</v>
      </c>
      <c r="D66" s="24"/>
      <c r="E66" s="25"/>
      <c r="F66" s="26"/>
      <c r="G66" s="22">
        <v>6</v>
      </c>
      <c r="H66" s="39">
        <f t="shared" ref="H66:H71" si="32">ROUND(G66*F66,2)</f>
        <v>0</v>
      </c>
      <c r="I66" s="40"/>
      <c r="J66" s="27">
        <f t="shared" ref="J66:J71" si="33">IF(ISNUMBER(I66),ROUND(H66*I66,2),0)</f>
        <v>0</v>
      </c>
      <c r="K66" s="27">
        <f t="shared" ref="K66:K71" si="34">H66+J66</f>
        <v>0</v>
      </c>
    </row>
    <row r="67" spans="1:11" s="3" customFormat="1" x14ac:dyDescent="0.2">
      <c r="A67" s="38"/>
      <c r="B67" s="22" t="s">
        <v>106</v>
      </c>
      <c r="C67" s="32" t="s">
        <v>107</v>
      </c>
      <c r="D67" s="37" t="s">
        <v>140</v>
      </c>
      <c r="E67" s="25"/>
      <c r="F67" s="26"/>
      <c r="G67" s="22">
        <v>1</v>
      </c>
      <c r="H67" s="39">
        <f t="shared" si="32"/>
        <v>0</v>
      </c>
      <c r="I67" s="40"/>
      <c r="J67" s="27">
        <f t="shared" si="33"/>
        <v>0</v>
      </c>
      <c r="K67" s="27">
        <f t="shared" si="34"/>
        <v>0</v>
      </c>
    </row>
    <row r="68" spans="1:11" s="3" customFormat="1" x14ac:dyDescent="0.25">
      <c r="A68" s="38"/>
      <c r="B68" s="22" t="s">
        <v>111</v>
      </c>
      <c r="C68" s="32" t="s">
        <v>108</v>
      </c>
      <c r="D68" s="24" t="s">
        <v>109</v>
      </c>
      <c r="E68" s="25"/>
      <c r="F68" s="26"/>
      <c r="G68" s="22">
        <v>3</v>
      </c>
      <c r="H68" s="39">
        <f t="shared" si="32"/>
        <v>0</v>
      </c>
      <c r="I68" s="40"/>
      <c r="J68" s="27">
        <f t="shared" si="33"/>
        <v>0</v>
      </c>
      <c r="K68" s="27">
        <f t="shared" si="34"/>
        <v>0</v>
      </c>
    </row>
    <row r="69" spans="1:11" s="3" customFormat="1" x14ac:dyDescent="0.25">
      <c r="A69" s="38"/>
      <c r="B69" s="22" t="s">
        <v>112</v>
      </c>
      <c r="C69" s="32" t="s">
        <v>110</v>
      </c>
      <c r="D69" s="32" t="s">
        <v>141</v>
      </c>
      <c r="E69" s="25"/>
      <c r="F69" s="26"/>
      <c r="G69" s="22">
        <v>15</v>
      </c>
      <c r="H69" s="39">
        <f t="shared" si="32"/>
        <v>0</v>
      </c>
      <c r="I69" s="40"/>
      <c r="J69" s="27">
        <f t="shared" si="33"/>
        <v>0</v>
      </c>
      <c r="K69" s="27">
        <f t="shared" si="34"/>
        <v>0</v>
      </c>
    </row>
    <row r="70" spans="1:11" s="3" customFormat="1" ht="25.5" x14ac:dyDescent="0.25">
      <c r="A70" s="38"/>
      <c r="B70" s="22" t="s">
        <v>126</v>
      </c>
      <c r="C70" s="32" t="s">
        <v>142</v>
      </c>
      <c r="D70" s="24" t="s">
        <v>113</v>
      </c>
      <c r="E70" s="25"/>
      <c r="F70" s="26"/>
      <c r="G70" s="22">
        <v>25</v>
      </c>
      <c r="H70" s="39">
        <f t="shared" si="32"/>
        <v>0</v>
      </c>
      <c r="I70" s="40"/>
      <c r="J70" s="27">
        <f t="shared" si="33"/>
        <v>0</v>
      </c>
      <c r="K70" s="27">
        <f t="shared" si="34"/>
        <v>0</v>
      </c>
    </row>
    <row r="71" spans="1:11" s="3" customFormat="1" x14ac:dyDescent="0.25">
      <c r="A71" s="38"/>
      <c r="B71" s="22" t="s">
        <v>116</v>
      </c>
      <c r="C71" s="32" t="s">
        <v>114</v>
      </c>
      <c r="D71" s="24" t="s">
        <v>115</v>
      </c>
      <c r="E71" s="25"/>
      <c r="F71" s="26"/>
      <c r="G71" s="22">
        <v>6</v>
      </c>
      <c r="H71" s="39">
        <f t="shared" si="32"/>
        <v>0</v>
      </c>
      <c r="I71" s="40"/>
      <c r="J71" s="27">
        <f t="shared" si="33"/>
        <v>0</v>
      </c>
      <c r="K71" s="27">
        <f t="shared" si="34"/>
        <v>0</v>
      </c>
    </row>
    <row r="72" spans="1:11" s="3" customFormat="1" x14ac:dyDescent="0.25">
      <c r="A72" s="38"/>
      <c r="B72" s="22" t="s">
        <v>118</v>
      </c>
      <c r="C72" s="32" t="s">
        <v>119</v>
      </c>
      <c r="D72" s="24" t="s">
        <v>130</v>
      </c>
      <c r="E72" s="25"/>
      <c r="F72" s="26"/>
      <c r="G72" s="22">
        <v>9</v>
      </c>
      <c r="H72" s="39">
        <f t="shared" ref="H72:H77" si="35">ROUND(G72*F72,2)</f>
        <v>0</v>
      </c>
      <c r="I72" s="40"/>
      <c r="J72" s="27">
        <f t="shared" ref="J72:J77" si="36">IF(ISNUMBER(I72),ROUND(H72*I72,2),0)</f>
        <v>0</v>
      </c>
      <c r="K72" s="27">
        <f t="shared" ref="K72:K77" si="37">H72+J72</f>
        <v>0</v>
      </c>
    </row>
    <row r="73" spans="1:11" s="3" customFormat="1" x14ac:dyDescent="0.25">
      <c r="A73" s="38"/>
      <c r="B73" s="22" t="s">
        <v>120</v>
      </c>
      <c r="C73" s="32" t="s">
        <v>121</v>
      </c>
      <c r="D73" s="24" t="s">
        <v>122</v>
      </c>
      <c r="E73" s="25"/>
      <c r="F73" s="26"/>
      <c r="G73" s="22">
        <v>12</v>
      </c>
      <c r="H73" s="39">
        <f t="shared" si="35"/>
        <v>0</v>
      </c>
      <c r="I73" s="40"/>
      <c r="J73" s="27">
        <f t="shared" si="36"/>
        <v>0</v>
      </c>
      <c r="K73" s="27">
        <f t="shared" si="37"/>
        <v>0</v>
      </c>
    </row>
    <row r="74" spans="1:11" s="3" customFormat="1" x14ac:dyDescent="0.25">
      <c r="A74" s="38"/>
      <c r="B74" s="22" t="s">
        <v>89</v>
      </c>
      <c r="C74" s="32" t="s">
        <v>90</v>
      </c>
      <c r="D74" s="24"/>
      <c r="E74" s="25"/>
      <c r="F74" s="26"/>
      <c r="G74" s="22">
        <v>10</v>
      </c>
      <c r="H74" s="39">
        <f t="shared" si="35"/>
        <v>0</v>
      </c>
      <c r="I74" s="40"/>
      <c r="J74" s="27">
        <f t="shared" si="36"/>
        <v>0</v>
      </c>
      <c r="K74" s="27">
        <f t="shared" si="37"/>
        <v>0</v>
      </c>
    </row>
    <row r="75" spans="1:11" s="3" customFormat="1" ht="25.5" x14ac:dyDescent="0.25">
      <c r="A75" s="38"/>
      <c r="B75" s="22" t="s">
        <v>57</v>
      </c>
      <c r="C75" s="23" t="s">
        <v>58</v>
      </c>
      <c r="D75" s="32" t="s">
        <v>146</v>
      </c>
      <c r="E75" s="33"/>
      <c r="F75" s="26"/>
      <c r="G75" s="22">
        <v>1</v>
      </c>
      <c r="H75" s="27">
        <f t="shared" si="35"/>
        <v>0</v>
      </c>
      <c r="I75" s="28"/>
      <c r="J75" s="27">
        <f t="shared" si="36"/>
        <v>0</v>
      </c>
      <c r="K75" s="27">
        <f t="shared" si="37"/>
        <v>0</v>
      </c>
    </row>
    <row r="76" spans="1:11" s="3" customFormat="1" ht="25.5" x14ac:dyDescent="0.2">
      <c r="A76" s="38"/>
      <c r="B76" s="22" t="s">
        <v>27</v>
      </c>
      <c r="C76" s="41" t="s">
        <v>147</v>
      </c>
      <c r="D76" s="32" t="s">
        <v>34</v>
      </c>
      <c r="E76" s="33"/>
      <c r="F76" s="26"/>
      <c r="G76" s="22">
        <v>1</v>
      </c>
      <c r="H76" s="27">
        <f t="shared" si="35"/>
        <v>0</v>
      </c>
      <c r="I76" s="28"/>
      <c r="J76" s="27">
        <f t="shared" si="36"/>
        <v>0</v>
      </c>
      <c r="K76" s="27">
        <f t="shared" si="37"/>
        <v>0</v>
      </c>
    </row>
    <row r="77" spans="1:11" s="3" customFormat="1" x14ac:dyDescent="0.25">
      <c r="A77" s="38"/>
      <c r="B77" s="22" t="s">
        <v>124</v>
      </c>
      <c r="C77" s="32" t="s">
        <v>123</v>
      </c>
      <c r="D77" s="24" t="s">
        <v>125</v>
      </c>
      <c r="E77" s="25"/>
      <c r="F77" s="26"/>
      <c r="G77" s="22">
        <v>1</v>
      </c>
      <c r="H77" s="39">
        <f t="shared" si="35"/>
        <v>0</v>
      </c>
      <c r="I77" s="40"/>
      <c r="J77" s="27">
        <f t="shared" si="36"/>
        <v>0</v>
      </c>
      <c r="K77" s="27">
        <f t="shared" si="37"/>
        <v>0</v>
      </c>
    </row>
    <row r="78" spans="1:11" s="2" customFormat="1" x14ac:dyDescent="0.25">
      <c r="A78" s="22" t="s">
        <v>101</v>
      </c>
      <c r="B78" s="22"/>
      <c r="C78" s="32"/>
      <c r="D78" s="24"/>
      <c r="E78" s="24"/>
      <c r="F78" s="27"/>
      <c r="G78" s="22"/>
      <c r="H78" s="29">
        <f>H65</f>
        <v>0</v>
      </c>
      <c r="I78" s="31" t="s">
        <v>10</v>
      </c>
      <c r="J78" s="29">
        <f t="shared" ref="J78:K78" si="38">J65</f>
        <v>0</v>
      </c>
      <c r="K78" s="29">
        <f t="shared" si="38"/>
        <v>0</v>
      </c>
    </row>
    <row r="79" spans="1:11" x14ac:dyDescent="0.25">
      <c r="A79" s="4"/>
      <c r="K79" s="10"/>
    </row>
    <row r="80" spans="1:11" s="1" customFormat="1" x14ac:dyDescent="0.25">
      <c r="A80" s="52" t="s">
        <v>12</v>
      </c>
      <c r="B80" s="53"/>
      <c r="C80" s="53"/>
      <c r="D80" s="53"/>
      <c r="E80" s="53"/>
      <c r="F80" s="53"/>
      <c r="G80" s="54"/>
      <c r="H80" s="11">
        <f>H13+H17+H22+H43+H48+H62+H78</f>
        <v>0</v>
      </c>
      <c r="I80" s="12" t="s">
        <v>10</v>
      </c>
      <c r="J80" s="11">
        <f>J13+J17+J22+J43+J48+J62+J78</f>
        <v>0</v>
      </c>
      <c r="K80" s="11">
        <f>K13+K17+K22+K43+K48+K62+K78</f>
        <v>0</v>
      </c>
    </row>
  </sheetData>
  <mergeCells count="23">
    <mergeCell ref="A7:K7"/>
    <mergeCell ref="A14:K14"/>
    <mergeCell ref="A80:G80"/>
    <mergeCell ref="A6:K6"/>
    <mergeCell ref="A49:K49"/>
    <mergeCell ref="A63:K63"/>
    <mergeCell ref="A23:K23"/>
    <mergeCell ref="A44:K44"/>
    <mergeCell ref="A50:K50"/>
    <mergeCell ref="A64:K64"/>
    <mergeCell ref="A18:K18"/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K4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Sasak</dc:creator>
  <cp:lastModifiedBy>User</cp:lastModifiedBy>
  <cp:lastPrinted>2018-04-09T07:06:52Z</cp:lastPrinted>
  <dcterms:created xsi:type="dcterms:W3CDTF">2017-08-12T15:16:36Z</dcterms:created>
  <dcterms:modified xsi:type="dcterms:W3CDTF">2018-04-09T07:06:55Z</dcterms:modified>
</cp:coreProperties>
</file>