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72" activeTab="0"/>
  </bookViews>
  <sheets>
    <sheet name="02.PADAEREWSKIEGO_KI" sheetId="1" r:id="rId1"/>
  </sheets>
  <definedNames/>
  <calcPr fullCalcOnLoad="1"/>
</workbook>
</file>

<file path=xl/sharedStrings.xml><?xml version="1.0" encoding="utf-8"?>
<sst xmlns="http://schemas.openxmlformats.org/spreadsheetml/2006/main" count="297" uniqueCount="175">
  <si>
    <t>Nazwa:</t>
  </si>
  <si>
    <t>Remont ul. Paderewskiego wraz z odwodniem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</si>
  <si>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</si>
  <si>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</si>
  <si>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</si>
  <si>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</si>
  <si>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</si>
  <si>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</si>
  <si>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</si>
  <si>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</si>
  <si>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</si>
  <si>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</si>
  <si>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</si>
  <si>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</si>
  <si>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</si>
  <si>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</si>
  <si>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</si>
  <si>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</si>
  <si>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</si>
  <si>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</si>
  <si>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</si>
  <si>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</si>
  <si>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</si>
  <si>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</si>
  <si>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</si>
  <si>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</si>
  <si>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</si>
  <si>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</si>
  <si>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</si>
  <si>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</si>
  <si>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</si>
  <si>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</si>
  <si>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</si>
  <si>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</si>
  <si>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</si>
  <si>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zjazdy, pobocza z kruszywa)</t>
  </si>
  <si>
    <t>m2</t>
  </si>
  <si>
    <t>3.2</t>
  </si>
  <si>
    <t>D.04.05.01</t>
  </si>
  <si>
    <t>KNR 2-31 0111-01 0111-02</t>
  </si>
  <si>
    <t>Wykonanie ulepszonego podłoża z mieszanki związanej cementem C1,5/2 gr. 20 cm  (jezdnia, progi zwalniające)</t>
  </si>
  <si>
    <t>3.3</t>
  </si>
  <si>
    <t>D.04.04.02</t>
  </si>
  <si>
    <t xml:space="preserve">KNR 2-23 0104-01 0104-02 </t>
  </si>
  <si>
    <t>Wykonanie podbudowy z mieszanki niezwiązanej kruszywa 0/31,5 mm gr. 20 cm (jezdnia, progi zwalniające)</t>
  </si>
  <si>
    <t>3.4</t>
  </si>
  <si>
    <t xml:space="preserve">KNR 2-31 0114-05 </t>
  </si>
  <si>
    <t>Wykonanie podbudowy z mieszanki niezwiązanej kruszywa 0/31,5 mm gr. 0-8 cm (warstwa wyrównawcza - progi zwalniające)</t>
  </si>
  <si>
    <t>3.5</t>
  </si>
  <si>
    <t>KNR AT-03 0202-01</t>
  </si>
  <si>
    <t>Mechaniczne oczyszczenie i skropienie emulsją asfaltową podbudowy z mieszanki niezwiązanej</t>
  </si>
  <si>
    <t>3.6</t>
  </si>
  <si>
    <t>KNR AT-03 0202-02</t>
  </si>
  <si>
    <t>Mechaniczne oczyszczenie i skropienie emulsją asfaltową warstwy wiążącej z betonu asfaltowego</t>
  </si>
  <si>
    <t>3.7</t>
  </si>
  <si>
    <t>Wykonanie poboczy z mieszanki niezwiązanej kruszywa 0/31,5 mm gr. 15 cm (pobocza umocnione)</t>
  </si>
  <si>
    <t>3.8</t>
  </si>
  <si>
    <t>KNR 2-31 0114-05 0114-06</t>
  </si>
  <si>
    <t>Wykonanie warstwy jezdnej z mieszanki niezwiązanej 0/31,5 mm gr. 20 cm (zjazdy indywidualne)</t>
  </si>
  <si>
    <t>D.05.00.00</t>
  </si>
  <si>
    <t>NAWIERZCHNIE</t>
  </si>
  <si>
    <t>4.1</t>
  </si>
  <si>
    <t>D.05.03.23</t>
  </si>
  <si>
    <t>KNR 2-31 0511-03, analiza własna</t>
  </si>
  <si>
    <t>Rozebranie istniejących nawierzchni zjazdów z kostki i ponowne wykonanie z regulacją wysokościową wraz wykonaniem podsypki  cem.-kruszywowej gr. 3 cm i podbudowy gr. 15cm i ponownym ustawieniem obrzeży lub oporników</t>
  </si>
  <si>
    <t>4.2</t>
  </si>
  <si>
    <t>D.05.03.05b</t>
  </si>
  <si>
    <t>KNR 2-31 0311-05 0311-06</t>
  </si>
  <si>
    <t>Wykonanie nawierzchni z betonu asfaltowego AC 11 - warstwa ścieralna gr. 4 cm</t>
  </si>
  <si>
    <t>4.3</t>
  </si>
  <si>
    <t>D.05.03.05a</t>
  </si>
  <si>
    <t>KNR 2-31 0310-01,  0310-02</t>
  </si>
  <si>
    <t>Wykonanie nawierzchni z betonu asfaltowego AC 11 - warstwa wiążąca gr. 5 cm</t>
  </si>
  <si>
    <t>4.4</t>
  </si>
  <si>
    <t>KNR 2-31 0511-03</t>
  </si>
  <si>
    <t>Wykonanie nawierzchni z bet. kostki brukowej gr. 8 cm na podsypce cem.-kruszywowej 1:4 gr. 5 cm - kolor czerwony (progi zwalniające)</t>
  </si>
  <si>
    <t>4.5</t>
  </si>
  <si>
    <t>Rozebranie istniejących nawierzchni zjazdów z betonowych płyt  i ponowne wykonanie z regulacją wysokościową wraz wykonaniem podsypki i podbudowy gr. 15cm</t>
  </si>
  <si>
    <t>4.6</t>
  </si>
  <si>
    <t>Rozebranie istniejących nawierzchni zjazdów z betonowych płyt ażurowych i ponowne wykonanie z regulacją wysokościową wraz wykonaniem podsypki i podbudowy gr. 15cm</t>
  </si>
  <si>
    <t>D.07.00.00</t>
  </si>
  <si>
    <t>OZNAKOWANIE DRÓG I URZĄDZENIA BEZPIECZEŃSTWA RUCHU</t>
  </si>
  <si>
    <t>5.1</t>
  </si>
  <si>
    <t>D.07.02.01</t>
  </si>
  <si>
    <t>KNR AT-04 0210-01</t>
  </si>
  <si>
    <t>Punktowe elementy odblaskowe</t>
  </si>
  <si>
    <t>szt.</t>
  </si>
  <si>
    <t>5.2</t>
  </si>
  <si>
    <t>KNR 2-31 0702-01</t>
  </si>
  <si>
    <t>Pionowe znaki drogowe - słupki z rur stalowych</t>
  </si>
  <si>
    <t>5.3</t>
  </si>
  <si>
    <t>KNNR 6 0702-05</t>
  </si>
  <si>
    <t>Przymocowanie tarcz znaków drogowych odblaskowych do gotowych słupków - znaki drogowe typu A - I generacji</t>
  </si>
  <si>
    <t>5.4</t>
  </si>
  <si>
    <t>KNR 2-31 0703-01</t>
  </si>
  <si>
    <t>Przymocowanie tarcz znaków drogowych odblaskowych do gotowych słupków - znaki drogowe typu B - I generacji</t>
  </si>
  <si>
    <t>5.5</t>
  </si>
  <si>
    <t>Przymocowanie tarcz znaków drogowych odblaskowych do gotowych słupków - znaki drogowe typu T - I generacji</t>
  </si>
  <si>
    <t>5.6</t>
  </si>
  <si>
    <t>analiza własna</t>
  </si>
  <si>
    <t>Demontaż znaków drogowych pionowych wraz ze słupkami</t>
  </si>
  <si>
    <t>5.7</t>
  </si>
  <si>
    <t>Przełożenie tarcz znaków drogowych pionowych</t>
  </si>
  <si>
    <t>D.06.00.00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</si>
  <si>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</si>
  <si>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</si>
  <si>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</si>
  <si>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</si>
  <si>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</si>
  <si>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</si>
  <si>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6.2</t>
  </si>
  <si>
    <t>Ustawienie krawężników betonowych o wymiarach 15x22cm na ławie betonowej z betonu C12/15 z oporem na podsypce cementowo-kruszywowej 1:4 gr. 5 cm</t>
  </si>
  <si>
    <t>6.3</t>
  </si>
  <si>
    <t>KNNR 6 0403-03</t>
  </si>
  <si>
    <t>Ustawienie oporników drogowych o wymiarach 12x25cm z wykonaniem ław betonowych z betonu C12/15 na podsypce cem.-kruszywowa 1:4 gr. 5 cm</t>
  </si>
  <si>
    <t>ROBOTY WYKOŃCZENIOWE</t>
  </si>
  <si>
    <t>7.1</t>
  </si>
  <si>
    <t>D.09.01.01</t>
  </si>
  <si>
    <t>KNNR 1 0507-01 + KNNR 1 0507-02</t>
  </si>
  <si>
    <t>Humusowanie wraz z obsianiem trawą gr. 15 cm</t>
  </si>
  <si>
    <t>7.2</t>
  </si>
  <si>
    <t>D.02.01.01
D.06.01.01</t>
  </si>
  <si>
    <t>Wykonanie rowów przydrożnych</t>
  </si>
  <si>
    <t>D.03.00.00</t>
  </si>
  <si>
    <t>SYSTEM ZBIERAJĄCO-ODPROWADZAJĄCY WODY OPADOWE</t>
  </si>
  <si>
    <t>8.1</t>
  </si>
  <si>
    <t>D.03.02.01</t>
  </si>
  <si>
    <t>KNNR 1 0111-01</t>
  </si>
  <si>
    <t>Roboty pomiarowe przy liniowych robotach ziemnych - geodezyjne tyczenie tras rurociagów</t>
  </si>
  <si>
    <t>8.2</t>
  </si>
  <si>
    <t>KNNR 1 0201-06</t>
  </si>
  <si>
    <t xml:space="preserve">Roboty ziemne wykonywane koparkami przedsiębiernymi o poj.łyżki 0.40 m3 w gr.kat. III-IV z transp.urobku na odl.do 1 km sam.samowyład. </t>
  </si>
  <si>
    <t>8.3</t>
  </si>
  <si>
    <t>KNNR 1 0313-01</t>
  </si>
  <si>
    <t>Pełne umocnienie ścian wykopów wraz z rozbiórką palami szalunkowymi stalowymi (wypraskami) w gruntach suchych ; wyk.o szer.do 1 m i głęb.do 3.0 m; grunt kat. I-IV</t>
  </si>
  <si>
    <t>8.4</t>
  </si>
  <si>
    <t>KNNR 11 0501-05</t>
  </si>
  <si>
    <t>Podłoża i obsypki z kruszyw naturalnych dowiezionych</t>
  </si>
  <si>
    <t>8.5</t>
  </si>
  <si>
    <t>KNNR 1 0318-04</t>
  </si>
  <si>
    <t>Zasypywanie wykopów o ścianach pionowych o szerokości 0.8-2.5 m i głęb.do 3.0 m w gr.kat. IV</t>
  </si>
  <si>
    <t>8.6</t>
  </si>
  <si>
    <t>KNR 13-12 0220-03</t>
  </si>
  <si>
    <t xml:space="preserve">Transport urobku ziemnego samochodami samowyładowczymi </t>
  </si>
  <si>
    <t>8.7</t>
  </si>
  <si>
    <t>KNNR 4 1308-02</t>
  </si>
  <si>
    <t>Kanały z rur PP SN8 o śr. zewn. 160 mm</t>
  </si>
  <si>
    <t>8.8</t>
  </si>
  <si>
    <t>Kanały z rur PP SN8 o śr. zewn. 315 mm</t>
  </si>
  <si>
    <t>8.9</t>
  </si>
  <si>
    <t>Kanały z rur PP SN16 o śr. zewn. 160 mm</t>
  </si>
  <si>
    <t>8.10</t>
  </si>
  <si>
    <t>Kanały z rur PP SN16 o śr. zewn. 315 mm</t>
  </si>
  <si>
    <t>8.11</t>
  </si>
  <si>
    <t>KNNR 4 1413-03</t>
  </si>
  <si>
    <t>Studnia rewizyjna z kręgów betonowych o śr. 1200 mm w gotowym wykopie o głębok. 3m</t>
  </si>
  <si>
    <t>kpl.</t>
  </si>
  <si>
    <t>8.12</t>
  </si>
  <si>
    <t>KNNR 4 1417-02</t>
  </si>
  <si>
    <t>Studzienki kanalizacyjne systemowe, tworzywowe DN600mm</t>
  </si>
  <si>
    <t>8.13</t>
  </si>
  <si>
    <t>KNNR 4 1424-02</t>
  </si>
  <si>
    <t>Studzienki ściekowe uliczne betonowe o śr.500 mm z osadnikiem - wpusty ściekowe uliczne</t>
  </si>
  <si>
    <t>REGULACJA PIONOWA WŁAZÓW</t>
  </si>
  <si>
    <t>9.1</t>
  </si>
  <si>
    <t>D.03.02.01a</t>
  </si>
  <si>
    <t>KNR 2-31 1406-03</t>
  </si>
  <si>
    <t>Regulacja pionowa studzienek dla włazów kanałowych</t>
  </si>
  <si>
    <t>9.2</t>
  </si>
  <si>
    <t>KNR 2-31 1406-04</t>
  </si>
  <si>
    <t>Regulacja pionowa studzienek dla zaworów wodociągowych i gazowych</t>
  </si>
  <si>
    <t>Suma</t>
  </si>
  <si>
    <t>VAT</t>
  </si>
  <si>
    <t>Brutto</t>
  </si>
  <si>
    <t xml:space="preserve">         Kosztorys ofertowy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</si>
</sst>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1" fillId="0" borderId="10" xfId="42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41" fillId="33" borderId="12" xfId="42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1" xfId="0" applyNumberFormat="1" applyFont="1" applyFill="1" applyBorder="1" applyAlignment="1">
      <alignment horizontal="center" wrapText="1"/>
    </xf>
    <xf numFmtId="2" fontId="41" fillId="33" borderId="11" xfId="0" applyNumberFormat="1" applyFont="1" applyFill="1" applyBorder="1" applyAlignment="1">
      <alignment horizontal="center" wrapText="1"/>
    </xf>
    <xf numFmtId="44" fontId="41" fillId="33" borderId="11" xfId="0" applyNumberFormat="1" applyFont="1" applyFill="1" applyBorder="1" applyAlignment="1">
      <alignment horizontal="center" wrapText="1"/>
    </xf>
    <xf numFmtId="44" fontId="41" fillId="33" borderId="13" xfId="0" applyNumberFormat="1" applyFont="1" applyFill="1" applyBorder="1" applyAlignment="1">
      <alignment horizontal="center" wrapText="1"/>
    </xf>
    <xf numFmtId="49" fontId="3" fillId="0" borderId="12" xfId="42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4" fontId="3" fillId="0" borderId="11" xfId="58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4" fontId="3" fillId="0" borderId="11" xfId="58" applyNumberFormat="1" applyFont="1" applyFill="1" applyBorder="1" applyAlignment="1">
      <alignment horizontal="center" vertical="center" wrapText="1"/>
    </xf>
    <xf numFmtId="44" fontId="3" fillId="0" borderId="13" xfId="58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44" fontId="41" fillId="33" borderId="11" xfId="60" applyNumberFormat="1" applyFont="1" applyFill="1" applyBorder="1" applyAlignment="1">
      <alignment horizontal="center" wrapText="1"/>
    </xf>
    <xf numFmtId="44" fontId="41" fillId="33" borderId="13" xfId="60" applyNumberFormat="1" applyFont="1" applyFill="1" applyBorder="1" applyAlignment="1">
      <alignment horizontal="center" wrapText="1"/>
    </xf>
    <xf numFmtId="44" fontId="41" fillId="33" borderId="11" xfId="61" applyNumberFormat="1" applyFont="1" applyFill="1" applyBorder="1" applyAlignment="1">
      <alignment horizontal="center" wrapText="1"/>
    </xf>
    <xf numFmtId="44" fontId="41" fillId="33" borderId="13" xfId="61" applyNumberFormat="1" applyFont="1" applyFill="1" applyBorder="1" applyAlignment="1">
      <alignment horizontal="center" wrapText="1"/>
    </xf>
    <xf numFmtId="44" fontId="41" fillId="33" borderId="11" xfId="58" applyNumberFormat="1" applyFont="1" applyFill="1" applyBorder="1" applyAlignment="1">
      <alignment horizontal="center" wrapText="1"/>
    </xf>
    <xf numFmtId="44" fontId="41" fillId="33" borderId="13" xfId="58" applyNumberFormat="1" applyFont="1" applyFill="1" applyBorder="1" applyAlignment="1">
      <alignment horizont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4" fontId="3" fillId="0" borderId="14" xfId="58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4" fontId="3" fillId="0" borderId="14" xfId="58" applyNumberFormat="1" applyFont="1" applyFill="1" applyBorder="1" applyAlignment="1">
      <alignment horizontal="center" vertical="center" wrapText="1"/>
    </xf>
    <xf numFmtId="49" fontId="43" fillId="0" borderId="0" xfId="42" applyNumberFormat="1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NumberFormat="1" applyFont="1" applyAlignment="1">
      <alignment wrapText="1"/>
    </xf>
    <xf numFmtId="0" fontId="43" fillId="0" borderId="0" xfId="0" applyFont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44" fontId="42" fillId="0" borderId="15" xfId="58" applyNumberFormat="1" applyFont="1" applyBorder="1" applyAlignment="1">
      <alignment horizontal="center" wrapText="1"/>
    </xf>
    <xf numFmtId="44" fontId="42" fillId="0" borderId="16" xfId="58" applyNumberFormat="1" applyFont="1" applyBorder="1" applyAlignment="1">
      <alignment horizontal="center" wrapText="1"/>
    </xf>
    <xf numFmtId="44" fontId="42" fillId="0" borderId="12" xfId="58" applyNumberFormat="1" applyFont="1" applyBorder="1" applyAlignment="1">
      <alignment horizontal="center" wrapText="1"/>
    </xf>
    <xf numFmtId="44" fontId="42" fillId="0" borderId="13" xfId="58" applyNumberFormat="1" applyFont="1" applyBorder="1" applyAlignment="1">
      <alignment horizontal="center" wrapText="1"/>
    </xf>
    <xf numFmtId="44" fontId="42" fillId="0" borderId="10" xfId="58" applyNumberFormat="1" applyFont="1" applyBorder="1" applyAlignment="1">
      <alignment horizontal="center" wrapText="1"/>
    </xf>
    <xf numFmtId="44" fontId="42" fillId="0" borderId="17" xfId="58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44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9" fontId="42" fillId="0" borderId="18" xfId="42" applyNumberFormat="1" applyFont="1" applyBorder="1" applyAlignment="1">
      <alignment horizontal="center" vertical="center" wrapText="1"/>
    </xf>
    <xf numFmtId="49" fontId="42" fillId="0" borderId="12" xfId="42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9" xfId="0" applyNumberFormat="1" applyFont="1" applyBorder="1" applyAlignment="1">
      <alignment horizontal="left" vertical="center" wrapText="1"/>
    </xf>
    <xf numFmtId="0" fontId="42" fillId="0" borderId="11" xfId="0" applyNumberFormat="1" applyFont="1" applyBorder="1" applyAlignment="1">
      <alignment horizontal="left" vertical="center" wrapText="1"/>
    </xf>
    <xf numFmtId="44" fontId="42" fillId="0" borderId="19" xfId="58" applyNumberFormat="1" applyFont="1" applyBorder="1" applyAlignment="1">
      <alignment horizontal="center" vertical="center" wrapText="1"/>
    </xf>
    <xf numFmtId="44" fontId="42" fillId="0" borderId="11" xfId="58" applyNumberFormat="1" applyFont="1" applyBorder="1" applyAlignment="1">
      <alignment horizontal="center" vertical="center" wrapText="1"/>
    </xf>
    <xf numFmtId="44" fontId="42" fillId="0" borderId="20" xfId="58" applyNumberFormat="1" applyFont="1" applyBorder="1" applyAlignment="1">
      <alignment horizontal="center" vertical="center" wrapText="1"/>
    </xf>
    <xf numFmtId="44" fontId="42" fillId="0" borderId="13" xfId="58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4" xfId="60"/>
    <cellStyle name="Walutowy 5" xfId="61"/>
    <cellStyle name="Zły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0"/>
  <sheetViews>
    <sheetView tabSelected="1" zoomScale="85" zoomScaleNormal="85" zoomScalePageLayoutView="0" workbookViewId="0" topLeftCell="A16">
      <selection activeCell="F22" sqref="F22"/>
    </sheetView>
  </sheetViews>
  <sheetFormatPr defaultColWidth="9.140625" defaultRowHeight="15"/>
  <cols>
    <col min="1" max="1" width="9.57421875" style="44" customWidth="1"/>
    <col min="2" max="2" width="13.8515625" style="1" customWidth="1"/>
    <col min="3" max="3" width="18.140625" style="1" customWidth="1"/>
    <col min="4" max="4" width="73.57421875" style="1" customWidth="1"/>
    <col min="5" max="5" width="11.7109375" style="1" customWidth="1"/>
    <col min="6" max="6" width="9.140625" style="45" customWidth="1"/>
    <col min="7" max="7" width="13.8515625" style="46" customWidth="1"/>
    <col min="8" max="8" width="18.421875" style="46" customWidth="1"/>
    <col min="9" max="9" width="13.28125" style="1" bestFit="1" customWidth="1"/>
    <col min="10" max="16384" width="9.140625" style="1" customWidth="1"/>
  </cols>
  <sheetData>
    <row r="1" spans="1:8" ht="22.5">
      <c r="A1" s="47" t="s">
        <v>174</v>
      </c>
      <c r="B1" s="48"/>
      <c r="C1" s="48"/>
      <c r="D1" s="48"/>
      <c r="E1" s="48"/>
      <c r="F1" s="48"/>
      <c r="G1" s="48"/>
      <c r="H1" s="49"/>
    </row>
    <row r="2" spans="1:8" ht="15.75" thickBot="1">
      <c r="A2" s="2" t="s">
        <v>0</v>
      </c>
      <c r="B2" s="50" t="s">
        <v>1</v>
      </c>
      <c r="C2" s="50"/>
      <c r="D2" s="50"/>
      <c r="E2" s="50"/>
      <c r="F2" s="50"/>
      <c r="G2" s="50"/>
      <c r="H2" s="51"/>
    </row>
    <row r="3" spans="1:8" ht="14.25">
      <c r="A3" s="52" t="s">
        <v>2</v>
      </c>
      <c r="B3" s="54" t="s">
        <v>3</v>
      </c>
      <c r="C3" s="56" t="s">
        <v>4</v>
      </c>
      <c r="D3" s="54" t="s">
        <v>5</v>
      </c>
      <c r="E3" s="54" t="s">
        <v>6</v>
      </c>
      <c r="F3" s="54"/>
      <c r="G3" s="58" t="s">
        <v>7</v>
      </c>
      <c r="H3" s="60" t="s">
        <v>8</v>
      </c>
    </row>
    <row r="4" spans="1:8" ht="14.25">
      <c r="A4" s="53"/>
      <c r="B4" s="55"/>
      <c r="C4" s="57"/>
      <c r="D4" s="55"/>
      <c r="E4" s="3" t="s">
        <v>9</v>
      </c>
      <c r="F4" s="4" t="s">
        <v>10</v>
      </c>
      <c r="G4" s="59"/>
      <c r="H4" s="61"/>
    </row>
    <row r="5" spans="1:8" ht="15">
      <c r="A5" s="5">
        <v>1</v>
      </c>
      <c r="B5" s="6" t="s">
        <v>11</v>
      </c>
      <c r="C5" s="7" t="s">
        <v>12</v>
      </c>
      <c r="D5" s="6" t="s">
        <v>13</v>
      </c>
      <c r="E5" s="6" t="s">
        <v>12</v>
      </c>
      <c r="F5" s="8" t="s">
        <v>12</v>
      </c>
      <c r="G5" s="9" t="s">
        <v>12</v>
      </c>
      <c r="H5" s="10" t="s">
        <v>12</v>
      </c>
    </row>
    <row r="6" spans="1:8" ht="14.25">
      <c r="A6" s="11" t="s">
        <v>14</v>
      </c>
      <c r="B6" s="12" t="s">
        <v>15</v>
      </c>
      <c r="C6" s="13" t="s">
        <v>16</v>
      </c>
      <c r="D6" s="14" t="s">
        <v>17</v>
      </c>
      <c r="E6" s="15" t="s">
        <v>18</v>
      </c>
      <c r="F6" s="16">
        <v>0.16</v>
      </c>
      <c r="G6" s="17"/>
      <c r="H6" s="18">
        <f>+G6*F6</f>
        <v>0</v>
      </c>
    </row>
    <row r="7" spans="1:8" ht="14.25">
      <c r="A7" s="11" t="s">
        <v>19</v>
      </c>
      <c r="B7" s="12" t="s">
        <v>20</v>
      </c>
      <c r="C7" s="13" t="s">
        <v>21</v>
      </c>
      <c r="D7" s="14" t="s">
        <v>22</v>
      </c>
      <c r="E7" s="15" t="s">
        <v>18</v>
      </c>
      <c r="F7" s="16">
        <v>0.16</v>
      </c>
      <c r="G7" s="17"/>
      <c r="H7" s="18">
        <f>+G7*F7</f>
        <v>0</v>
      </c>
    </row>
    <row r="8" spans="1:8" ht="15">
      <c r="A8" s="5">
        <v>2</v>
      </c>
      <c r="B8" s="6" t="s">
        <v>23</v>
      </c>
      <c r="C8" s="7" t="s">
        <v>12</v>
      </c>
      <c r="D8" s="6" t="s">
        <v>24</v>
      </c>
      <c r="E8" s="6" t="s">
        <v>12</v>
      </c>
      <c r="F8" s="8" t="s">
        <v>12</v>
      </c>
      <c r="G8" s="9" t="s">
        <v>12</v>
      </c>
      <c r="H8" s="10" t="s">
        <v>12</v>
      </c>
    </row>
    <row r="9" spans="1:8" ht="27.75">
      <c r="A9" s="11" t="s">
        <v>25</v>
      </c>
      <c r="B9" s="12" t="s">
        <v>26</v>
      </c>
      <c r="C9" s="13" t="s">
        <v>27</v>
      </c>
      <c r="D9" s="14" t="s">
        <v>28</v>
      </c>
      <c r="E9" s="15" t="s">
        <v>29</v>
      </c>
      <c r="F9" s="16">
        <v>395</v>
      </c>
      <c r="G9" s="17"/>
      <c r="H9" s="18">
        <f>+G9*F9</f>
        <v>0</v>
      </c>
    </row>
    <row r="10" spans="1:8" ht="15">
      <c r="A10" s="5">
        <v>3</v>
      </c>
      <c r="B10" s="6" t="s">
        <v>30</v>
      </c>
      <c r="C10" s="7" t="s">
        <v>12</v>
      </c>
      <c r="D10" s="6" t="s">
        <v>31</v>
      </c>
      <c r="E10" s="6" t="s">
        <v>12</v>
      </c>
      <c r="F10" s="8" t="s">
        <v>12</v>
      </c>
      <c r="G10" s="9" t="s">
        <v>12</v>
      </c>
      <c r="H10" s="10" t="s">
        <v>12</v>
      </c>
    </row>
    <row r="11" spans="1:8" ht="42">
      <c r="A11" s="11" t="s">
        <v>32</v>
      </c>
      <c r="B11" s="12" t="s">
        <v>33</v>
      </c>
      <c r="C11" s="13" t="s">
        <v>34</v>
      </c>
      <c r="D11" s="14" t="s">
        <v>35</v>
      </c>
      <c r="E11" s="15" t="s">
        <v>36</v>
      </c>
      <c r="F11" s="16">
        <v>1085</v>
      </c>
      <c r="G11" s="17"/>
      <c r="H11" s="18">
        <f aca="true" t="shared" si="0" ref="H11:H18">+G11*F11</f>
        <v>0</v>
      </c>
    </row>
    <row r="12" spans="1:8" ht="27.75">
      <c r="A12" s="11" t="s">
        <v>37</v>
      </c>
      <c r="B12" s="12" t="s">
        <v>38</v>
      </c>
      <c r="C12" s="13" t="s">
        <v>39</v>
      </c>
      <c r="D12" s="14" t="s">
        <v>40</v>
      </c>
      <c r="E12" s="15" t="s">
        <v>36</v>
      </c>
      <c r="F12" s="16">
        <v>845.38</v>
      </c>
      <c r="G12" s="17"/>
      <c r="H12" s="18">
        <f t="shared" si="0"/>
        <v>0</v>
      </c>
    </row>
    <row r="13" spans="1:8" ht="27.75">
      <c r="A13" s="11" t="s">
        <v>41</v>
      </c>
      <c r="B13" s="12" t="s">
        <v>42</v>
      </c>
      <c r="C13" s="13" t="s">
        <v>43</v>
      </c>
      <c r="D13" s="14" t="s">
        <v>44</v>
      </c>
      <c r="E13" s="15" t="s">
        <v>36</v>
      </c>
      <c r="F13" s="16">
        <v>876.23</v>
      </c>
      <c r="G13" s="17"/>
      <c r="H13" s="18">
        <f t="shared" si="0"/>
        <v>0</v>
      </c>
    </row>
    <row r="14" spans="1:8" ht="27.75">
      <c r="A14" s="11" t="s">
        <v>45</v>
      </c>
      <c r="B14" s="12" t="s">
        <v>42</v>
      </c>
      <c r="C14" s="13" t="s">
        <v>46</v>
      </c>
      <c r="D14" s="14" t="s">
        <v>47</v>
      </c>
      <c r="E14" s="15" t="s">
        <v>36</v>
      </c>
      <c r="F14" s="16">
        <v>16</v>
      </c>
      <c r="G14" s="17"/>
      <c r="H14" s="18">
        <f t="shared" si="0"/>
        <v>0</v>
      </c>
    </row>
    <row r="15" spans="1:8" ht="27.75">
      <c r="A15" s="11" t="s">
        <v>48</v>
      </c>
      <c r="B15" s="12" t="s">
        <v>33</v>
      </c>
      <c r="C15" s="13" t="s">
        <v>49</v>
      </c>
      <c r="D15" s="14" t="s">
        <v>50</v>
      </c>
      <c r="E15" s="15" t="s">
        <v>36</v>
      </c>
      <c r="F15" s="16">
        <v>876.23</v>
      </c>
      <c r="G15" s="17"/>
      <c r="H15" s="18">
        <f t="shared" si="0"/>
        <v>0</v>
      </c>
    </row>
    <row r="16" spans="1:8" ht="27.75">
      <c r="A16" s="11" t="s">
        <v>51</v>
      </c>
      <c r="B16" s="12" t="s">
        <v>33</v>
      </c>
      <c r="C16" s="13" t="s">
        <v>52</v>
      </c>
      <c r="D16" s="14" t="s">
        <v>53</v>
      </c>
      <c r="E16" s="15" t="s">
        <v>36</v>
      </c>
      <c r="F16" s="16">
        <v>814.23</v>
      </c>
      <c r="G16" s="17"/>
      <c r="H16" s="18">
        <f t="shared" si="0"/>
        <v>0</v>
      </c>
    </row>
    <row r="17" spans="1:8" ht="27.75">
      <c r="A17" s="11" t="s">
        <v>54</v>
      </c>
      <c r="B17" s="12" t="s">
        <v>42</v>
      </c>
      <c r="C17" s="13" t="s">
        <v>46</v>
      </c>
      <c r="D17" s="14" t="s">
        <v>55</v>
      </c>
      <c r="E17" s="15" t="s">
        <v>36</v>
      </c>
      <c r="F17" s="16">
        <v>60</v>
      </c>
      <c r="G17" s="17"/>
      <c r="H17" s="18">
        <f t="shared" si="0"/>
        <v>0</v>
      </c>
    </row>
    <row r="18" spans="1:8" ht="27.75">
      <c r="A18" s="11" t="s">
        <v>56</v>
      </c>
      <c r="B18" s="12" t="s">
        <v>42</v>
      </c>
      <c r="C18" s="13" t="s">
        <v>57</v>
      </c>
      <c r="D18" s="14" t="s">
        <v>58</v>
      </c>
      <c r="E18" s="15" t="s">
        <v>36</v>
      </c>
      <c r="F18" s="16">
        <v>151.17</v>
      </c>
      <c r="G18" s="17"/>
      <c r="H18" s="18">
        <f t="shared" si="0"/>
        <v>0</v>
      </c>
    </row>
    <row r="19" spans="1:8" ht="15">
      <c r="A19" s="5">
        <v>4</v>
      </c>
      <c r="B19" s="6" t="s">
        <v>59</v>
      </c>
      <c r="C19" s="7" t="s">
        <v>12</v>
      </c>
      <c r="D19" s="6" t="s">
        <v>60</v>
      </c>
      <c r="E19" s="6" t="s">
        <v>12</v>
      </c>
      <c r="F19" s="8" t="s">
        <v>12</v>
      </c>
      <c r="G19" s="9" t="s">
        <v>12</v>
      </c>
      <c r="H19" s="10" t="s">
        <v>12</v>
      </c>
    </row>
    <row r="20" spans="1:8" ht="42">
      <c r="A20" s="11" t="s">
        <v>61</v>
      </c>
      <c r="B20" s="12" t="s">
        <v>62</v>
      </c>
      <c r="C20" s="13" t="s">
        <v>63</v>
      </c>
      <c r="D20" s="14" t="s">
        <v>64</v>
      </c>
      <c r="E20" s="15" t="s">
        <v>36</v>
      </c>
      <c r="F20" s="16">
        <v>58.9</v>
      </c>
      <c r="G20" s="17"/>
      <c r="H20" s="18">
        <f aca="true" t="shared" si="1" ref="H20:H25">+G20*F20</f>
        <v>0</v>
      </c>
    </row>
    <row r="21" spans="1:8" ht="27.75">
      <c r="A21" s="11" t="s">
        <v>65</v>
      </c>
      <c r="B21" s="12" t="s">
        <v>66</v>
      </c>
      <c r="C21" s="13" t="s">
        <v>67</v>
      </c>
      <c r="D21" s="14" t="s">
        <v>68</v>
      </c>
      <c r="E21" s="15" t="s">
        <v>36</v>
      </c>
      <c r="F21" s="16">
        <v>884.23</v>
      </c>
      <c r="G21" s="17"/>
      <c r="H21" s="18">
        <f t="shared" si="1"/>
        <v>0</v>
      </c>
    </row>
    <row r="22" spans="1:8" ht="26.25">
      <c r="A22" s="11" t="s">
        <v>69</v>
      </c>
      <c r="B22" s="12" t="s">
        <v>70</v>
      </c>
      <c r="C22" s="13" t="s">
        <v>71</v>
      </c>
      <c r="D22" s="14" t="s">
        <v>72</v>
      </c>
      <c r="E22" s="15" t="s">
        <v>36</v>
      </c>
      <c r="F22" s="16">
        <v>814.23</v>
      </c>
      <c r="G22" s="17"/>
      <c r="H22" s="18">
        <f t="shared" si="1"/>
        <v>0</v>
      </c>
    </row>
    <row r="23" spans="1:8" ht="27.75">
      <c r="A23" s="11" t="s">
        <v>73</v>
      </c>
      <c r="B23" s="12" t="s">
        <v>62</v>
      </c>
      <c r="C23" s="13" t="s">
        <v>74</v>
      </c>
      <c r="D23" s="14" t="s">
        <v>75</v>
      </c>
      <c r="E23" s="15" t="s">
        <v>36</v>
      </c>
      <c r="F23" s="16">
        <v>16</v>
      </c>
      <c r="G23" s="17"/>
      <c r="H23" s="18">
        <f t="shared" si="1"/>
        <v>0</v>
      </c>
    </row>
    <row r="24" spans="1:8" ht="42">
      <c r="A24" s="11" t="s">
        <v>76</v>
      </c>
      <c r="B24" s="12" t="s">
        <v>62</v>
      </c>
      <c r="C24" s="13" t="s">
        <v>63</v>
      </c>
      <c r="D24" s="14" t="s">
        <v>77</v>
      </c>
      <c r="E24" s="15" t="s">
        <v>36</v>
      </c>
      <c r="F24" s="16">
        <v>3.72</v>
      </c>
      <c r="G24" s="17"/>
      <c r="H24" s="18">
        <f t="shared" si="1"/>
        <v>0</v>
      </c>
    </row>
    <row r="25" spans="1:8" ht="42">
      <c r="A25" s="11" t="s">
        <v>78</v>
      </c>
      <c r="B25" s="12" t="s">
        <v>62</v>
      </c>
      <c r="C25" s="13" t="s">
        <v>63</v>
      </c>
      <c r="D25" s="14" t="s">
        <v>79</v>
      </c>
      <c r="E25" s="15" t="s">
        <v>36</v>
      </c>
      <c r="F25" s="16">
        <v>4.52</v>
      </c>
      <c r="G25" s="17"/>
      <c r="H25" s="18">
        <f t="shared" si="1"/>
        <v>0</v>
      </c>
    </row>
    <row r="26" spans="1:8" ht="15">
      <c r="A26" s="19">
        <v>5</v>
      </c>
      <c r="B26" s="6" t="s">
        <v>80</v>
      </c>
      <c r="C26" s="6" t="s">
        <v>12</v>
      </c>
      <c r="D26" s="6" t="s">
        <v>81</v>
      </c>
      <c r="E26" s="6" t="s">
        <v>12</v>
      </c>
      <c r="F26" s="8" t="s">
        <v>12</v>
      </c>
      <c r="G26" s="9" t="s">
        <v>12</v>
      </c>
      <c r="H26" s="10" t="s">
        <v>12</v>
      </c>
    </row>
    <row r="27" spans="1:8" ht="14.25">
      <c r="A27" s="11" t="s">
        <v>82</v>
      </c>
      <c r="B27" s="12" t="s">
        <v>83</v>
      </c>
      <c r="C27" s="13" t="s">
        <v>84</v>
      </c>
      <c r="D27" s="14" t="s">
        <v>85</v>
      </c>
      <c r="E27" s="15" t="s">
        <v>86</v>
      </c>
      <c r="F27" s="16">
        <v>8</v>
      </c>
      <c r="G27" s="17"/>
      <c r="H27" s="18">
        <f aca="true" t="shared" si="2" ref="H27:H33">+G27*F27</f>
        <v>0</v>
      </c>
    </row>
    <row r="28" spans="1:8" ht="14.25">
      <c r="A28" s="11" t="s">
        <v>87</v>
      </c>
      <c r="B28" s="12" t="s">
        <v>83</v>
      </c>
      <c r="C28" s="13" t="s">
        <v>88</v>
      </c>
      <c r="D28" s="14" t="s">
        <v>89</v>
      </c>
      <c r="E28" s="15" t="s">
        <v>86</v>
      </c>
      <c r="F28" s="16">
        <v>2</v>
      </c>
      <c r="G28" s="17"/>
      <c r="H28" s="18">
        <f t="shared" si="2"/>
        <v>0</v>
      </c>
    </row>
    <row r="29" spans="1:8" ht="27.75">
      <c r="A29" s="11" t="s">
        <v>90</v>
      </c>
      <c r="B29" s="12" t="s">
        <v>83</v>
      </c>
      <c r="C29" s="13" t="s">
        <v>91</v>
      </c>
      <c r="D29" s="14" t="s">
        <v>92</v>
      </c>
      <c r="E29" s="15" t="s">
        <v>86</v>
      </c>
      <c r="F29" s="16">
        <v>2</v>
      </c>
      <c r="G29" s="17"/>
      <c r="H29" s="18">
        <f t="shared" si="2"/>
        <v>0</v>
      </c>
    </row>
    <row r="30" spans="1:8" ht="27.75">
      <c r="A30" s="11" t="s">
        <v>93</v>
      </c>
      <c r="B30" s="12" t="s">
        <v>83</v>
      </c>
      <c r="C30" s="13" t="s">
        <v>94</v>
      </c>
      <c r="D30" s="14" t="s">
        <v>95</v>
      </c>
      <c r="E30" s="15" t="s">
        <v>86</v>
      </c>
      <c r="F30" s="16">
        <v>1</v>
      </c>
      <c r="G30" s="17"/>
      <c r="H30" s="18">
        <f t="shared" si="2"/>
        <v>0</v>
      </c>
    </row>
    <row r="31" spans="1:8" ht="27.75">
      <c r="A31" s="11" t="s">
        <v>96</v>
      </c>
      <c r="B31" s="12" t="s">
        <v>83</v>
      </c>
      <c r="C31" s="13" t="s">
        <v>94</v>
      </c>
      <c r="D31" s="14" t="s">
        <v>97</v>
      </c>
      <c r="E31" s="15" t="s">
        <v>86</v>
      </c>
      <c r="F31" s="16">
        <v>2</v>
      </c>
      <c r="G31" s="17"/>
      <c r="H31" s="18">
        <f t="shared" si="2"/>
        <v>0</v>
      </c>
    </row>
    <row r="32" spans="1:8" ht="14.25" hidden="1">
      <c r="A32" s="11" t="s">
        <v>98</v>
      </c>
      <c r="B32" s="12" t="s">
        <v>83</v>
      </c>
      <c r="C32" s="13" t="s">
        <v>99</v>
      </c>
      <c r="D32" s="14" t="s">
        <v>100</v>
      </c>
      <c r="E32" s="15" t="s">
        <v>86</v>
      </c>
      <c r="F32" s="16">
        <v>0</v>
      </c>
      <c r="G32" s="17">
        <v>80</v>
      </c>
      <c r="H32" s="18">
        <f t="shared" si="2"/>
        <v>0</v>
      </c>
    </row>
    <row r="33" spans="1:8" ht="14.25" hidden="1">
      <c r="A33" s="11" t="s">
        <v>101</v>
      </c>
      <c r="B33" s="12" t="s">
        <v>83</v>
      </c>
      <c r="C33" s="13" t="s">
        <v>99</v>
      </c>
      <c r="D33" s="14" t="s">
        <v>102</v>
      </c>
      <c r="E33" s="15" t="s">
        <v>86</v>
      </c>
      <c r="F33" s="16">
        <v>0</v>
      </c>
      <c r="G33" s="17">
        <v>20</v>
      </c>
      <c r="H33" s="18">
        <f t="shared" si="2"/>
        <v>0</v>
      </c>
    </row>
    <row r="34" spans="1:8" ht="15">
      <c r="A34" s="5">
        <v>6</v>
      </c>
      <c r="B34" s="6" t="s">
        <v>103</v>
      </c>
      <c r="C34" s="7" t="s">
        <v>12</v>
      </c>
      <c r="D34" s="6" t="s">
        <v>104</v>
      </c>
      <c r="E34" s="6" t="s">
        <v>12</v>
      </c>
      <c r="F34" s="8" t="s">
        <v>12</v>
      </c>
      <c r="G34" s="9" t="s">
        <v>12</v>
      </c>
      <c r="H34" s="10" t="s">
        <v>12</v>
      </c>
    </row>
    <row r="35" spans="1:8" ht="27.75">
      <c r="A35" s="11" t="s">
        <v>105</v>
      </c>
      <c r="B35" s="12" t="s">
        <v>106</v>
      </c>
      <c r="C35" s="13" t="s">
        <v>107</v>
      </c>
      <c r="D35" s="14" t="s">
        <v>108</v>
      </c>
      <c r="E35" s="15" t="s">
        <v>109</v>
      </c>
      <c r="F35" s="16">
        <v>220</v>
      </c>
      <c r="G35" s="17"/>
      <c r="H35" s="18">
        <f>+G35*F35</f>
        <v>0</v>
      </c>
    </row>
    <row r="36" spans="1:8" ht="27.75">
      <c r="A36" s="11" t="s">
        <v>110</v>
      </c>
      <c r="B36" s="12" t="s">
        <v>106</v>
      </c>
      <c r="C36" s="13" t="s">
        <v>107</v>
      </c>
      <c r="D36" s="14" t="s">
        <v>111</v>
      </c>
      <c r="E36" s="15" t="s">
        <v>109</v>
      </c>
      <c r="F36" s="16">
        <v>86</v>
      </c>
      <c r="G36" s="17"/>
      <c r="H36" s="18">
        <f>+G36*F36</f>
        <v>0</v>
      </c>
    </row>
    <row r="37" spans="1:8" ht="27.75">
      <c r="A37" s="11" t="s">
        <v>112</v>
      </c>
      <c r="B37" s="12" t="s">
        <v>106</v>
      </c>
      <c r="C37" s="13" t="s">
        <v>113</v>
      </c>
      <c r="D37" s="14" t="s">
        <v>114</v>
      </c>
      <c r="E37" s="15" t="s">
        <v>109</v>
      </c>
      <c r="F37" s="16">
        <v>12</v>
      </c>
      <c r="G37" s="17"/>
      <c r="H37" s="18">
        <f>+G37*F37</f>
        <v>0</v>
      </c>
    </row>
    <row r="38" spans="1:8" ht="15">
      <c r="A38" s="19">
        <v>7</v>
      </c>
      <c r="B38" s="6" t="s">
        <v>80</v>
      </c>
      <c r="C38" s="6" t="s">
        <v>12</v>
      </c>
      <c r="D38" s="6" t="s">
        <v>115</v>
      </c>
      <c r="E38" s="6" t="s">
        <v>12</v>
      </c>
      <c r="F38" s="8" t="s">
        <v>12</v>
      </c>
      <c r="G38" s="20" t="s">
        <v>12</v>
      </c>
      <c r="H38" s="21" t="s">
        <v>12</v>
      </c>
    </row>
    <row r="39" spans="1:8" ht="26.25">
      <c r="A39" s="11" t="s">
        <v>116</v>
      </c>
      <c r="B39" s="12" t="s">
        <v>117</v>
      </c>
      <c r="C39" s="13" t="s">
        <v>118</v>
      </c>
      <c r="D39" s="14" t="s">
        <v>119</v>
      </c>
      <c r="E39" s="15" t="s">
        <v>36</v>
      </c>
      <c r="F39" s="16">
        <v>237.2</v>
      </c>
      <c r="G39" s="17"/>
      <c r="H39" s="18">
        <f>+G39*F39</f>
        <v>0</v>
      </c>
    </row>
    <row r="40" spans="1:8" ht="26.25">
      <c r="A40" s="11" t="s">
        <v>120</v>
      </c>
      <c r="B40" s="12" t="s">
        <v>121</v>
      </c>
      <c r="C40" s="13" t="s">
        <v>99</v>
      </c>
      <c r="D40" s="14" t="s">
        <v>122</v>
      </c>
      <c r="E40" s="15" t="s">
        <v>29</v>
      </c>
      <c r="F40" s="16">
        <v>0</v>
      </c>
      <c r="G40" s="17"/>
      <c r="H40" s="18">
        <f>+G40*F40</f>
        <v>0</v>
      </c>
    </row>
    <row r="41" spans="1:8" ht="15">
      <c r="A41" s="19">
        <v>8</v>
      </c>
      <c r="B41" s="6" t="s">
        <v>123</v>
      </c>
      <c r="C41" s="6" t="s">
        <v>12</v>
      </c>
      <c r="D41" s="6" t="s">
        <v>124</v>
      </c>
      <c r="E41" s="6" t="s">
        <v>12</v>
      </c>
      <c r="F41" s="8" t="s">
        <v>12</v>
      </c>
      <c r="G41" s="22" t="s">
        <v>12</v>
      </c>
      <c r="H41" s="23" t="s">
        <v>12</v>
      </c>
    </row>
    <row r="42" spans="1:8" ht="27.75">
      <c r="A42" s="11" t="s">
        <v>125</v>
      </c>
      <c r="B42" s="12" t="s">
        <v>126</v>
      </c>
      <c r="C42" s="13" t="s">
        <v>127</v>
      </c>
      <c r="D42" s="14" t="s">
        <v>128</v>
      </c>
      <c r="E42" s="15" t="s">
        <v>18</v>
      </c>
      <c r="F42" s="16">
        <v>0.18</v>
      </c>
      <c r="G42" s="17"/>
      <c r="H42" s="18">
        <f aca="true" t="shared" si="3" ref="H42:H54">+G42*F42</f>
        <v>0</v>
      </c>
    </row>
    <row r="43" spans="1:8" ht="27.75">
      <c r="A43" s="11" t="s">
        <v>129</v>
      </c>
      <c r="B43" s="12" t="s">
        <v>126</v>
      </c>
      <c r="C43" s="13" t="s">
        <v>130</v>
      </c>
      <c r="D43" s="14" t="s">
        <v>131</v>
      </c>
      <c r="E43" s="15" t="s">
        <v>29</v>
      </c>
      <c r="F43" s="16">
        <v>307.4</v>
      </c>
      <c r="G43" s="17"/>
      <c r="H43" s="18">
        <f t="shared" si="3"/>
        <v>0</v>
      </c>
    </row>
    <row r="44" spans="1:8" ht="42">
      <c r="A44" s="11" t="s">
        <v>132</v>
      </c>
      <c r="B44" s="12" t="s">
        <v>126</v>
      </c>
      <c r="C44" s="13" t="s">
        <v>133</v>
      </c>
      <c r="D44" s="14" t="s">
        <v>134</v>
      </c>
      <c r="E44" s="15" t="s">
        <v>36</v>
      </c>
      <c r="F44" s="16">
        <v>680.75</v>
      </c>
      <c r="G44" s="17"/>
      <c r="H44" s="18">
        <f t="shared" si="3"/>
        <v>0</v>
      </c>
    </row>
    <row r="45" spans="1:8" ht="14.25">
      <c r="A45" s="11" t="s">
        <v>135</v>
      </c>
      <c r="B45" s="12" t="s">
        <v>126</v>
      </c>
      <c r="C45" s="13" t="s">
        <v>136</v>
      </c>
      <c r="D45" s="14" t="s">
        <v>137</v>
      </c>
      <c r="E45" s="15" t="s">
        <v>29</v>
      </c>
      <c r="F45" s="16">
        <v>17.65</v>
      </c>
      <c r="G45" s="17"/>
      <c r="H45" s="18">
        <f t="shared" si="3"/>
        <v>0</v>
      </c>
    </row>
    <row r="46" spans="1:8" ht="27.75">
      <c r="A46" s="11" t="s">
        <v>138</v>
      </c>
      <c r="B46" s="12" t="s">
        <v>126</v>
      </c>
      <c r="C46" s="13" t="s">
        <v>139</v>
      </c>
      <c r="D46" s="14" t="s">
        <v>140</v>
      </c>
      <c r="E46" s="15" t="s">
        <v>29</v>
      </c>
      <c r="F46" s="16">
        <v>273.83</v>
      </c>
      <c r="G46" s="17"/>
      <c r="H46" s="18">
        <f t="shared" si="3"/>
        <v>0</v>
      </c>
    </row>
    <row r="47" spans="1:8" ht="14.25">
      <c r="A47" s="11" t="s">
        <v>141</v>
      </c>
      <c r="B47" s="12" t="s">
        <v>126</v>
      </c>
      <c r="C47" s="13" t="s">
        <v>142</v>
      </c>
      <c r="D47" s="14" t="s">
        <v>143</v>
      </c>
      <c r="E47" s="15" t="s">
        <v>29</v>
      </c>
      <c r="F47" s="16">
        <v>31.57</v>
      </c>
      <c r="G47" s="17"/>
      <c r="H47" s="18">
        <f t="shared" si="3"/>
        <v>0</v>
      </c>
    </row>
    <row r="48" spans="1:8" ht="14.25">
      <c r="A48" s="11" t="s">
        <v>144</v>
      </c>
      <c r="B48" s="12" t="s">
        <v>126</v>
      </c>
      <c r="C48" s="13" t="s">
        <v>145</v>
      </c>
      <c r="D48" s="14" t="s">
        <v>146</v>
      </c>
      <c r="E48" s="15" t="s">
        <v>109</v>
      </c>
      <c r="F48" s="16">
        <v>21.5</v>
      </c>
      <c r="G48" s="17"/>
      <c r="H48" s="18">
        <f t="shared" si="3"/>
        <v>0</v>
      </c>
    </row>
    <row r="49" spans="1:8" ht="14.25">
      <c r="A49" s="11" t="s">
        <v>147</v>
      </c>
      <c r="B49" s="12" t="s">
        <v>126</v>
      </c>
      <c r="C49" s="13" t="s">
        <v>145</v>
      </c>
      <c r="D49" s="14" t="s">
        <v>148</v>
      </c>
      <c r="E49" s="15" t="s">
        <v>109</v>
      </c>
      <c r="F49" s="16">
        <v>120</v>
      </c>
      <c r="G49" s="17"/>
      <c r="H49" s="18">
        <f t="shared" si="3"/>
        <v>0</v>
      </c>
    </row>
    <row r="50" spans="1:8" ht="14.25">
      <c r="A50" s="11" t="s">
        <v>149</v>
      </c>
      <c r="B50" s="12" t="s">
        <v>126</v>
      </c>
      <c r="C50" s="13" t="s">
        <v>145</v>
      </c>
      <c r="D50" s="14" t="s">
        <v>150</v>
      </c>
      <c r="E50" s="15" t="s">
        <v>109</v>
      </c>
      <c r="F50" s="16">
        <v>2.5</v>
      </c>
      <c r="G50" s="17"/>
      <c r="H50" s="18">
        <f t="shared" si="3"/>
        <v>0</v>
      </c>
    </row>
    <row r="51" spans="1:8" ht="14.25">
      <c r="A51" s="11" t="s">
        <v>151</v>
      </c>
      <c r="B51" s="12" t="s">
        <v>126</v>
      </c>
      <c r="C51" s="13" t="s">
        <v>145</v>
      </c>
      <c r="D51" s="14" t="s">
        <v>152</v>
      </c>
      <c r="E51" s="15" t="s">
        <v>109</v>
      </c>
      <c r="F51" s="16">
        <v>52.5</v>
      </c>
      <c r="G51" s="17"/>
      <c r="H51" s="18">
        <f t="shared" si="3"/>
        <v>0</v>
      </c>
    </row>
    <row r="52" spans="1:8" ht="27.75">
      <c r="A52" s="11" t="s">
        <v>153</v>
      </c>
      <c r="B52" s="12" t="s">
        <v>126</v>
      </c>
      <c r="C52" s="13" t="s">
        <v>154</v>
      </c>
      <c r="D52" s="14" t="s">
        <v>155</v>
      </c>
      <c r="E52" s="15" t="s">
        <v>156</v>
      </c>
      <c r="F52" s="16">
        <v>5</v>
      </c>
      <c r="G52" s="17"/>
      <c r="H52" s="18">
        <f t="shared" si="3"/>
        <v>0</v>
      </c>
    </row>
    <row r="53" spans="1:8" ht="14.25">
      <c r="A53" s="11" t="s">
        <v>157</v>
      </c>
      <c r="B53" s="12" t="s">
        <v>126</v>
      </c>
      <c r="C53" s="13" t="s">
        <v>158</v>
      </c>
      <c r="D53" s="14" t="s">
        <v>159</v>
      </c>
      <c r="E53" s="15" t="s">
        <v>156</v>
      </c>
      <c r="F53" s="16">
        <v>3</v>
      </c>
      <c r="G53" s="17"/>
      <c r="H53" s="18">
        <f t="shared" si="3"/>
        <v>0</v>
      </c>
    </row>
    <row r="54" spans="1:8" ht="27.75">
      <c r="A54" s="11" t="s">
        <v>160</v>
      </c>
      <c r="B54" s="12" t="s">
        <v>126</v>
      </c>
      <c r="C54" s="13" t="s">
        <v>161</v>
      </c>
      <c r="D54" s="14" t="s">
        <v>162</v>
      </c>
      <c r="E54" s="15" t="s">
        <v>156</v>
      </c>
      <c r="F54" s="16">
        <v>6</v>
      </c>
      <c r="G54" s="17"/>
      <c r="H54" s="18">
        <f t="shared" si="3"/>
        <v>0</v>
      </c>
    </row>
    <row r="55" spans="1:8" ht="15">
      <c r="A55" s="19">
        <v>9</v>
      </c>
      <c r="B55" s="6" t="s">
        <v>123</v>
      </c>
      <c r="C55" s="6" t="s">
        <v>12</v>
      </c>
      <c r="D55" s="6" t="s">
        <v>163</v>
      </c>
      <c r="E55" s="6" t="s">
        <v>12</v>
      </c>
      <c r="F55" s="8"/>
      <c r="G55" s="24" t="s">
        <v>12</v>
      </c>
      <c r="H55" s="25" t="s">
        <v>12</v>
      </c>
    </row>
    <row r="56" spans="1:8" ht="14.25">
      <c r="A56" s="11" t="s">
        <v>164</v>
      </c>
      <c r="B56" s="12" t="s">
        <v>165</v>
      </c>
      <c r="C56" s="13" t="s">
        <v>166</v>
      </c>
      <c r="D56" s="14" t="s">
        <v>167</v>
      </c>
      <c r="E56" s="15" t="s">
        <v>86</v>
      </c>
      <c r="F56" s="16">
        <v>3</v>
      </c>
      <c r="G56" s="17"/>
      <c r="H56" s="18">
        <f>+G56*F56</f>
        <v>0</v>
      </c>
    </row>
    <row r="57" spans="1:8" ht="15" thickBot="1">
      <c r="A57" s="26" t="s">
        <v>168</v>
      </c>
      <c r="B57" s="27" t="s">
        <v>165</v>
      </c>
      <c r="C57" s="28" t="s">
        <v>169</v>
      </c>
      <c r="D57" s="29" t="s">
        <v>170</v>
      </c>
      <c r="E57" s="30" t="s">
        <v>86</v>
      </c>
      <c r="F57" s="31">
        <v>2</v>
      </c>
      <c r="G57" s="32"/>
      <c r="H57" s="18">
        <f>+G57*F57</f>
        <v>0</v>
      </c>
    </row>
    <row r="58" spans="1:8" ht="14.25">
      <c r="A58" s="33"/>
      <c r="B58" s="34"/>
      <c r="C58" s="35"/>
      <c r="D58" s="36"/>
      <c r="E58" s="34"/>
      <c r="F58" s="37"/>
      <c r="G58" s="38" t="s">
        <v>171</v>
      </c>
      <c r="H58" s="39">
        <f>SUM(H1:H57)</f>
        <v>0</v>
      </c>
    </row>
    <row r="59" spans="1:8" ht="14.25">
      <c r="A59" s="33"/>
      <c r="B59" s="34"/>
      <c r="C59" s="35"/>
      <c r="D59" s="36"/>
      <c r="E59" s="34"/>
      <c r="F59" s="37"/>
      <c r="G59" s="40" t="s">
        <v>172</v>
      </c>
      <c r="H59" s="41">
        <f>+H60-H58</f>
        <v>0</v>
      </c>
    </row>
    <row r="60" spans="1:9" ht="15" thickBot="1">
      <c r="A60" s="33"/>
      <c r="B60" s="34"/>
      <c r="C60" s="35"/>
      <c r="D60" s="36"/>
      <c r="E60" s="34"/>
      <c r="F60" s="37"/>
      <c r="G60" s="42" t="s">
        <v>173</v>
      </c>
      <c r="H60" s="43">
        <f>+H58*1.23</f>
        <v>0</v>
      </c>
      <c r="I60" s="46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5" dxfId="5">
      <formula>AND(COUNTIF($D$3:$D$3,D3)&gt;1,NOT(ISBLANK(D3)))</formula>
    </cfRule>
  </conditionalFormatting>
  <conditionalFormatting sqref="D10">
    <cfRule type="duplicateValues" priority="4" dxfId="5">
      <formula>AND(COUNTIF($D$10:$D$10,D10)&gt;1,NOT(ISBLANK(D10)))</formula>
    </cfRule>
  </conditionalFormatting>
  <conditionalFormatting sqref="D19">
    <cfRule type="duplicateValues" priority="3" dxfId="5">
      <formula>AND(COUNTIF($D$19:$D$19,D19)&gt;1,NOT(ISBLANK(D19)))</formula>
    </cfRule>
  </conditionalFormatting>
  <conditionalFormatting sqref="D8">
    <cfRule type="duplicateValues" priority="2" dxfId="5">
      <formula>AND(COUNTIF($D$8:$D$8,D8)&gt;1,NOT(ISBLANK(D8)))</formula>
    </cfRule>
  </conditionalFormatting>
  <conditionalFormatting sqref="D2">
    <cfRule type="duplicateValues" priority="1" dxfId="5">
      <formula>AND(COUNTIF($D$2:$D$2,D2)&gt;1,NOT(ISBLANK(D2)))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Jan Grzesiak</cp:lastModifiedBy>
  <cp:lastPrinted>2017-08-18T12:01:06Z</cp:lastPrinted>
  <dcterms:created xsi:type="dcterms:W3CDTF">2017-08-18T12:01:02Z</dcterms:created>
  <dcterms:modified xsi:type="dcterms:W3CDTF">2018-04-25T11:36:45Z</dcterms:modified>
  <cp:category/>
  <cp:version/>
  <cp:contentType/>
  <cp:contentStatus/>
</cp:coreProperties>
</file>