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ysk Google\CEM\przetarg 2018 dokumenty\2 przetarg caly\plyta 2\na plyte\"/>
    </mc:Choice>
  </mc:AlternateContent>
  <bookViews>
    <workbookView xWindow="0" yWindow="0" windowWidth="20490" windowHeight="7650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K80" i="2" l="1"/>
  <c r="H77" i="2" l="1"/>
  <c r="J77" i="2" l="1"/>
  <c r="H76" i="2"/>
  <c r="H74" i="2"/>
  <c r="H61" i="2"/>
  <c r="H42" i="2"/>
  <c r="H41" i="2"/>
  <c r="J41" i="2" s="1"/>
  <c r="K77" i="2" l="1"/>
  <c r="J76" i="2"/>
  <c r="K76" i="2" s="1"/>
  <c r="K41" i="2"/>
  <c r="J74" i="2"/>
  <c r="K74" i="2" s="1"/>
  <c r="J61" i="2"/>
  <c r="K61" i="2" s="1"/>
  <c r="J42" i="2"/>
  <c r="K42" i="2" s="1"/>
  <c r="H52" i="2" l="1"/>
  <c r="H19" i="2"/>
  <c r="J19" i="2" s="1"/>
  <c r="H15" i="2"/>
  <c r="H14" i="2"/>
  <c r="H7" i="2"/>
  <c r="H8" i="2"/>
  <c r="H16" i="2" l="1"/>
  <c r="J52" i="2"/>
  <c r="K52" i="2" s="1"/>
  <c r="K19" i="2"/>
  <c r="H60" i="2"/>
  <c r="J60" i="2" s="1"/>
  <c r="K60" i="2" l="1"/>
  <c r="H66" i="2"/>
  <c r="J66" i="2" s="1"/>
  <c r="H67" i="2"/>
  <c r="J67" i="2" s="1"/>
  <c r="H68" i="2"/>
  <c r="J68" i="2" s="1"/>
  <c r="H69" i="2"/>
  <c r="J69" i="2" s="1"/>
  <c r="H70" i="2"/>
  <c r="H71" i="2"/>
  <c r="J71" i="2" s="1"/>
  <c r="H72" i="2"/>
  <c r="J72" i="2" s="1"/>
  <c r="H73" i="2"/>
  <c r="J73" i="2" s="1"/>
  <c r="H75" i="2"/>
  <c r="H47" i="2"/>
  <c r="J47" i="2" s="1"/>
  <c r="H46" i="2"/>
  <c r="J46" i="2" s="1"/>
  <c r="H45" i="2"/>
  <c r="H54" i="2"/>
  <c r="J54" i="2" s="1"/>
  <c r="H55" i="2"/>
  <c r="J55" i="2" s="1"/>
  <c r="K55" i="2" s="1"/>
  <c r="H56" i="2"/>
  <c r="J56" i="2" s="1"/>
  <c r="H57" i="2"/>
  <c r="H58" i="2"/>
  <c r="J58" i="2" s="1"/>
  <c r="H59" i="2"/>
  <c r="J59" i="2" s="1"/>
  <c r="H53" i="2"/>
  <c r="J53" i="2" s="1"/>
  <c r="H51" i="2"/>
  <c r="H33" i="2"/>
  <c r="J33" i="2" s="1"/>
  <c r="H34" i="2"/>
  <c r="J34" i="2" s="1"/>
  <c r="H35" i="2"/>
  <c r="J35" i="2" s="1"/>
  <c r="H36" i="2"/>
  <c r="J36" i="2" s="1"/>
  <c r="H37" i="2"/>
  <c r="J37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8" i="2"/>
  <c r="J38" i="2" s="1"/>
  <c r="H65" i="2"/>
  <c r="J65" i="2" s="1"/>
  <c r="H40" i="2"/>
  <c r="J40" i="2" s="1"/>
  <c r="H39" i="2"/>
  <c r="J39" i="2" s="1"/>
  <c r="H25" i="2"/>
  <c r="J25" i="2" s="1"/>
  <c r="H24" i="2"/>
  <c r="J24" i="2" s="1"/>
  <c r="H23" i="2"/>
  <c r="H20" i="2"/>
  <c r="J20" i="2" s="1"/>
  <c r="H18" i="2"/>
  <c r="J15" i="2"/>
  <c r="J14" i="2"/>
  <c r="H11" i="2"/>
  <c r="J11" i="2" s="1"/>
  <c r="H10" i="2"/>
  <c r="J10" i="2" s="1"/>
  <c r="H9" i="2"/>
  <c r="J8" i="2"/>
  <c r="J7" i="2"/>
  <c r="J23" i="2" l="1"/>
  <c r="H43" i="2"/>
  <c r="J57" i="2"/>
  <c r="H62" i="2"/>
  <c r="J75" i="2"/>
  <c r="K75" i="2" s="1"/>
  <c r="H78" i="2"/>
  <c r="H21" i="2"/>
  <c r="H12" i="2"/>
  <c r="J9" i="2"/>
  <c r="J12" i="2" s="1"/>
  <c r="J18" i="2"/>
  <c r="J21" i="2" s="1"/>
  <c r="H48" i="2"/>
  <c r="J51" i="2"/>
  <c r="J62" i="2" s="1"/>
  <c r="J45" i="2"/>
  <c r="J48" i="2" s="1"/>
  <c r="J70" i="2"/>
  <c r="K66" i="2"/>
  <c r="K47" i="2"/>
  <c r="K68" i="2"/>
  <c r="K46" i="2"/>
  <c r="K69" i="2"/>
  <c r="K72" i="2"/>
  <c r="K71" i="2"/>
  <c r="K67" i="2"/>
  <c r="K59" i="2"/>
  <c r="K57" i="2"/>
  <c r="K73" i="2"/>
  <c r="K53" i="2"/>
  <c r="K58" i="2"/>
  <c r="K56" i="2"/>
  <c r="K54" i="2"/>
  <c r="K26" i="2"/>
  <c r="K36" i="2"/>
  <c r="K34" i="2"/>
  <c r="K38" i="2"/>
  <c r="K33" i="2"/>
  <c r="K32" i="2"/>
  <c r="K35" i="2"/>
  <c r="K37" i="2"/>
  <c r="K29" i="2"/>
  <c r="K28" i="2"/>
  <c r="K31" i="2"/>
  <c r="K30" i="2"/>
  <c r="K27" i="2"/>
  <c r="K23" i="2"/>
  <c r="K25" i="2"/>
  <c r="K40" i="2"/>
  <c r="K8" i="2"/>
  <c r="K10" i="2"/>
  <c r="K24" i="2"/>
  <c r="K7" i="2"/>
  <c r="K11" i="2"/>
  <c r="K39" i="2"/>
  <c r="J43" i="2"/>
  <c r="K20" i="2"/>
  <c r="J16" i="2"/>
  <c r="K15" i="2"/>
  <c r="K14" i="2"/>
  <c r="K65" i="2"/>
  <c r="J78" i="2" l="1"/>
  <c r="K9" i="2"/>
  <c r="K51" i="2"/>
  <c r="K62" i="2" s="1"/>
  <c r="K45" i="2"/>
  <c r="K48" i="2" s="1"/>
  <c r="K18" i="2"/>
  <c r="K21" i="2" s="1"/>
  <c r="K12" i="2"/>
  <c r="H80" i="2"/>
  <c r="K70" i="2"/>
  <c r="K78" i="2" s="1"/>
  <c r="J80" i="2"/>
  <c r="K43" i="2"/>
  <c r="K16" i="2"/>
</calcChain>
</file>

<file path=xl/sharedStrings.xml><?xml version="1.0" encoding="utf-8"?>
<sst xmlns="http://schemas.openxmlformats.org/spreadsheetml/2006/main" count="210" uniqueCount="178">
  <si>
    <t>Nr</t>
  </si>
  <si>
    <t>Nazwa</t>
  </si>
  <si>
    <t>Opis 
(producent/typ/model/inne dane)</t>
  </si>
  <si>
    <t>Cena jedn. netto</t>
  </si>
  <si>
    <t>Sztuk /ilość</t>
  </si>
  <si>
    <t>Wartość netto</t>
  </si>
  <si>
    <t>Podatek VAT</t>
  </si>
  <si>
    <t>Wartość brutto</t>
  </si>
  <si>
    <t>[%]</t>
  </si>
  <si>
    <t>wartość</t>
  </si>
  <si>
    <t>xxx</t>
  </si>
  <si>
    <t>Szafa ubraniowa</t>
  </si>
  <si>
    <t>SUMA</t>
  </si>
  <si>
    <t>Biurko</t>
  </si>
  <si>
    <t>Krzesło obrotowe</t>
  </si>
  <si>
    <t>BI 1</t>
  </si>
  <si>
    <t>KON 1</t>
  </si>
  <si>
    <t>REGP 1</t>
  </si>
  <si>
    <t>SZAU 1</t>
  </si>
  <si>
    <t>Kontenerek 3 szuflady</t>
  </si>
  <si>
    <t>Suma J1</t>
  </si>
  <si>
    <t>J1 Biuro pracy merytorycznej</t>
  </si>
  <si>
    <t>J2 Korytarz</t>
  </si>
  <si>
    <t>WIE 1</t>
  </si>
  <si>
    <t>Wieszak na ścianę</t>
  </si>
  <si>
    <t>Suma J2</t>
  </si>
  <si>
    <t>J3 Sala konferencyjna</t>
  </si>
  <si>
    <t>ST 1</t>
  </si>
  <si>
    <t>KK 1</t>
  </si>
  <si>
    <t>Stół konferencyjny</t>
  </si>
  <si>
    <t>Wymiar w cm</t>
  </si>
  <si>
    <t>Krzesło konferencyjne</t>
  </si>
  <si>
    <t>Suma J3</t>
  </si>
  <si>
    <t>J4 Część biblioteczna</t>
  </si>
  <si>
    <t>FOT 1</t>
  </si>
  <si>
    <t>Fotel typu "uszatek"</t>
  </si>
  <si>
    <t xml:space="preserve">Pufa okrągła </t>
  </si>
  <si>
    <t>LADA 1</t>
  </si>
  <si>
    <t>Lada</t>
  </si>
  <si>
    <t>KON 2</t>
  </si>
  <si>
    <t>Kontener mobilny na audio</t>
  </si>
  <si>
    <t>SZA 1</t>
  </si>
  <si>
    <t>Szafa aktowa</t>
  </si>
  <si>
    <t>SZA 2</t>
  </si>
  <si>
    <t>SZA 3</t>
  </si>
  <si>
    <t>Szafa aktowa w części otwarta</t>
  </si>
  <si>
    <t>NAD 1</t>
  </si>
  <si>
    <t>Nadstawka aktowa</t>
  </si>
  <si>
    <t>REGB 1</t>
  </si>
  <si>
    <t>Regał biblioteczny 2 stronny na kółkach</t>
  </si>
  <si>
    <t>REGB 2</t>
  </si>
  <si>
    <t>Regał biblioteczny 3 stronny na kółkach</t>
  </si>
  <si>
    <t>REGB 3</t>
  </si>
  <si>
    <t>REGBM 1</t>
  </si>
  <si>
    <t>Regał 2 stronny metalowy</t>
  </si>
  <si>
    <t>REGBM 2</t>
  </si>
  <si>
    <t>REGBM 3</t>
  </si>
  <si>
    <t>REGBM 4</t>
  </si>
  <si>
    <t>REGBM 5</t>
  </si>
  <si>
    <t>Regał 1 stronny metalowy</t>
  </si>
  <si>
    <t>REGBM 6</t>
  </si>
  <si>
    <t>Suma J4</t>
  </si>
  <si>
    <t>J5 Kuchnia</t>
  </si>
  <si>
    <t>SZKUCH 1</t>
  </si>
  <si>
    <t>Zestaw szafek kuchennych</t>
  </si>
  <si>
    <t>MIKR</t>
  </si>
  <si>
    <t>Mikrofalówka</t>
  </si>
  <si>
    <t>Stolik</t>
  </si>
  <si>
    <t>Suma J5</t>
  </si>
  <si>
    <t>BIBLIOTEKA BOGATKI</t>
  </si>
  <si>
    <t>B1 Pomieszczenia</t>
  </si>
  <si>
    <t>REG KAL</t>
  </si>
  <si>
    <t>Zegar naścienny</t>
  </si>
  <si>
    <t>ZEGAR</t>
  </si>
  <si>
    <t>SZKUCH 2</t>
  </si>
  <si>
    <t>SZTALUGA</t>
  </si>
  <si>
    <t>Sztaluga na obrazy</t>
  </si>
  <si>
    <t>PUFA 2</t>
  </si>
  <si>
    <t>PUFA 1</t>
  </si>
  <si>
    <t>Pufa duża</t>
  </si>
  <si>
    <t>Pufa mała</t>
  </si>
  <si>
    <t>PUFA 3</t>
  </si>
  <si>
    <t>ST 2</t>
  </si>
  <si>
    <t>Stół</t>
  </si>
  <si>
    <t>Suma B1</t>
  </si>
  <si>
    <t>BIBLIOTEKA ZALESIE</t>
  </si>
  <si>
    <t>Z1 Pomieszczenia</t>
  </si>
  <si>
    <t>Suma Z1</t>
  </si>
  <si>
    <t>KRZOB 1</t>
  </si>
  <si>
    <t>KRZOB 2</t>
  </si>
  <si>
    <t>KK OBR 1</t>
  </si>
  <si>
    <t>Krzesło konferencyjne obrotowe</t>
  </si>
  <si>
    <t>ST SKŁ</t>
  </si>
  <si>
    <t>Stół Składany</t>
  </si>
  <si>
    <t>Siedzisko</t>
  </si>
  <si>
    <t>Poduszka do siedzenia</t>
  </si>
  <si>
    <t>SIEDZISKO</t>
  </si>
  <si>
    <t>PODUSZKA</t>
  </si>
  <si>
    <t>Regał pod siedzisko</t>
  </si>
  <si>
    <t>REG SIEDZ</t>
  </si>
  <si>
    <t>Regał płytowy</t>
  </si>
  <si>
    <t>REGP 2</t>
  </si>
  <si>
    <t>PALETA</t>
  </si>
  <si>
    <t>Paleta do siedzenia</t>
  </si>
  <si>
    <t xml:space="preserve">Stolik </t>
  </si>
  <si>
    <t>ST 3</t>
  </si>
  <si>
    <t>PANEL TAP</t>
  </si>
  <si>
    <t>Regał 1 stronny multimedia</t>
  </si>
  <si>
    <t>ST 4</t>
  </si>
  <si>
    <t>ST 5</t>
  </si>
  <si>
    <t>BLP</t>
  </si>
  <si>
    <t>System wystawienniczy z blachy perforowanej</t>
  </si>
  <si>
    <t>Panel tapicerowany na ścianę</t>
  </si>
  <si>
    <t>WB</t>
  </si>
  <si>
    <t>Wózek Biblioteczny</t>
  </si>
  <si>
    <t>"Dostawa i montaż wyposażenia dla potrzeb filii bibliotecznych w Józefosławiu, Zalesiu Dolnym i Bogatkach"</t>
  </si>
  <si>
    <t>Filia w Józefosławiu, ul. Julianowska 67 A, Józefosław</t>
  </si>
  <si>
    <t>Regał typu Kallax</t>
  </si>
  <si>
    <t>Regał płytowy 6 półek zielony</t>
  </si>
  <si>
    <t>J4.1</t>
  </si>
  <si>
    <t>J4.3</t>
  </si>
  <si>
    <t>J4.4</t>
  </si>
  <si>
    <t>J4.2</t>
  </si>
  <si>
    <t>J4.6</t>
  </si>
  <si>
    <t>J4.7</t>
  </si>
  <si>
    <t>J4.5</t>
  </si>
  <si>
    <t>J4.8</t>
  </si>
  <si>
    <t>J4.9</t>
  </si>
  <si>
    <t>J4.10</t>
  </si>
  <si>
    <t>J4.11</t>
  </si>
  <si>
    <t>J4.12</t>
  </si>
  <si>
    <t>J4.13</t>
  </si>
  <si>
    <t>J4.14</t>
  </si>
  <si>
    <t>J4.15</t>
  </si>
  <si>
    <t>J4.16</t>
  </si>
  <si>
    <t>J4.17</t>
  </si>
  <si>
    <t>J4.18</t>
  </si>
  <si>
    <t>J4.19</t>
  </si>
  <si>
    <t>J1.1</t>
  </si>
  <si>
    <t>J1.4</t>
  </si>
  <si>
    <t>J1.2</t>
  </si>
  <si>
    <t>J1.3</t>
  </si>
  <si>
    <t>J1.5</t>
  </si>
  <si>
    <t>J2.1</t>
  </si>
  <si>
    <t>J2.2</t>
  </si>
  <si>
    <t>J3.1</t>
  </si>
  <si>
    <t>J3.2</t>
  </si>
  <si>
    <t>J3.3</t>
  </si>
  <si>
    <t>J4.20</t>
  </si>
  <si>
    <t>J5.1</t>
  </si>
  <si>
    <t>J5.2</t>
  </si>
  <si>
    <t>J5.3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</si>
  <si>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</si>
  <si>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</si>
  <si>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</si>
  <si>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</si>
  <si>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</si>
  <si>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</si>
  <si>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</si>
  <si>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</si>
  <si>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</si>
  <si>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</si>
  <si>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B1.11</t>
  </si>
  <si>
    <t>Z1.1</t>
  </si>
  <si>
    <t>Z1.2</t>
  </si>
  <si>
    <t>Z1.3</t>
  </si>
  <si>
    <t>Z1.4</t>
  </si>
  <si>
    <t>Z1.5</t>
  </si>
  <si>
    <t>Z1.6</t>
  </si>
  <si>
    <t>Z1.7</t>
  </si>
  <si>
    <t>Z1.8</t>
  </si>
  <si>
    <t>Z1.9</t>
  </si>
  <si>
    <t>Z1.10</t>
  </si>
  <si>
    <t>Z1.11</t>
  </si>
  <si>
    <t>Wieszaki na ścianę przymocowane do płyty</t>
  </si>
  <si>
    <t>Z1.12</t>
  </si>
  <si>
    <t>Z1.13</t>
  </si>
  <si>
    <t>Formularz asortymentowo-ofertowy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</si>
</sst>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ndara"/>
      <family val="2"/>
      <charset val="238"/>
    </font>
    <font>
      <b/>
      <sz val="16"/>
      <color indexed="8"/>
      <name val="Candara"/>
      <family val="2"/>
      <charset val="238"/>
    </font>
    <font>
      <b/>
      <sz val="12"/>
      <color indexed="8"/>
      <name val="Candara"/>
      <family val="2"/>
      <charset val="238"/>
    </font>
    <font>
      <sz val="10"/>
      <name val="Candara"/>
      <family val="2"/>
      <charset val="238"/>
    </font>
    <font>
      <b/>
      <sz val="10"/>
      <color theme="1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0"/>
      <name val="Candara"/>
      <family val="2"/>
      <charset val="238"/>
    </font>
    <font>
      <sz val="10"/>
      <color rgb="FF000000"/>
      <name val="Candar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top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4" fontId="6" fillId="0" borderId="1" xfId="0" applyNumberFormat="1" applyFont="1" applyBorder="1" applyAlignment="1" applyProtection="1">
      <alignment vertical="top"/>
    </xf>
    <xf numFmtId="9" fontId="6" fillId="0" borderId="1" xfId="0" applyNumberFormat="1" applyFont="1" applyBorder="1" applyAlignment="1" applyProtection="1">
      <alignment horizontal="center" vertical="top"/>
      <protection locked="0"/>
    </xf>
    <xf numFmtId="4" fontId="9" fillId="4" borderId="1" xfId="0" applyNumberFormat="1" applyFont="1" applyFill="1" applyBorder="1" applyAlignment="1" applyProtection="1">
      <alignment vertical="top"/>
    </xf>
    <xf numFmtId="9" fontId="9" fillId="4" borderId="1" xfId="0" applyNumberFormat="1" applyFont="1" applyFill="1" applyBorder="1" applyAlignment="1" applyProtection="1">
      <alignment horizontal="center" vertical="top"/>
      <protection locked="0"/>
    </xf>
    <xf numFmtId="9" fontId="9" fillId="4" borderId="1" xfId="0" applyNumberFormat="1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3" fontId="6" fillId="3" borderId="1" xfId="0" applyNumberFormat="1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vertical="top"/>
    </xf>
    <xf numFmtId="9" fontId="6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1" xfId="0" applyFont="1" applyBorder="1"/>
    <xf numFmtId="0" fontId="6" fillId="0" borderId="1" xfId="0" applyFont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4" fontId="7" fillId="5" borderId="1" xfId="0" applyNumberFormat="1" applyFont="1" applyFill="1" applyBorder="1" applyAlignment="1" applyProtection="1">
      <alignment vertical="top"/>
    </xf>
    <xf numFmtId="9" fontId="7" fillId="5" borderId="1" xfId="0" applyNumberFormat="1" applyFont="1" applyFill="1" applyBorder="1" applyAlignment="1" applyProtection="1">
      <alignment horizontal="center" vertical="top"/>
    </xf>
    <xf numFmtId="9" fontId="1" fillId="0" borderId="0" xfId="0" applyNumberFormat="1" applyFont="1" applyAlignment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9" fillId="2" borderId="3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0" fontId="7" fillId="6" borderId="2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A2" sqref="A2:K2"/>
    </sheetView>
  </sheetViews>
  <sheetFormatPr defaultRowHeight="12.75" x14ac:dyDescent="0.25"/>
  <cols>
    <col min="1" max="1" width="4.5703125" style="4" customWidth="1"/>
    <col min="2" max="2" width="9" style="4" customWidth="1"/>
    <col min="3" max="3" width="23.85546875" style="5" customWidth="1"/>
    <col min="4" max="4" width="16.28515625" style="5" customWidth="1"/>
    <col min="5" max="5" width="24" style="5" customWidth="1"/>
    <col min="6" max="6" width="11.140625" style="6" customWidth="1"/>
    <col min="7" max="7" width="6.140625" style="4" customWidth="1"/>
    <col min="8" max="8" width="9.7109375" style="6" customWidth="1"/>
    <col min="9" max="9" width="5" style="7" customWidth="1"/>
    <col min="10" max="10" width="8.85546875" style="8" customWidth="1"/>
    <col min="11" max="11" width="9.85546875" style="6" customWidth="1"/>
    <col min="12" max="16384" width="9.140625" style="4"/>
  </cols>
  <sheetData>
    <row r="1" spans="1:11" ht="21" x14ac:dyDescent="0.25">
      <c r="A1" s="51" t="s">
        <v>177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x14ac:dyDescent="0.25">
      <c r="A2" s="52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15" customHeight="1" x14ac:dyDescent="0.25">
      <c r="A3" s="53"/>
      <c r="B3" s="54" t="s">
        <v>0</v>
      </c>
      <c r="C3" s="55" t="s">
        <v>1</v>
      </c>
      <c r="D3" s="55" t="s">
        <v>30</v>
      </c>
      <c r="E3" s="55" t="s">
        <v>2</v>
      </c>
      <c r="F3" s="56" t="s">
        <v>3</v>
      </c>
      <c r="G3" s="55" t="s">
        <v>4</v>
      </c>
      <c r="H3" s="56" t="s">
        <v>5</v>
      </c>
      <c r="I3" s="57" t="s">
        <v>6</v>
      </c>
      <c r="J3" s="57"/>
      <c r="K3" s="56" t="s">
        <v>7</v>
      </c>
    </row>
    <row r="4" spans="1:11" s="1" customFormat="1" ht="22.5" customHeight="1" x14ac:dyDescent="0.25">
      <c r="A4" s="53"/>
      <c r="B4" s="54"/>
      <c r="C4" s="55"/>
      <c r="D4" s="55"/>
      <c r="E4" s="55"/>
      <c r="F4" s="56"/>
      <c r="G4" s="55"/>
      <c r="H4" s="56"/>
      <c r="I4" s="14" t="s">
        <v>8</v>
      </c>
      <c r="J4" s="15" t="s">
        <v>9</v>
      </c>
      <c r="K4" s="56"/>
    </row>
    <row r="5" spans="1:11" s="1" customFormat="1" ht="15" x14ac:dyDescent="0.25">
      <c r="A5" s="48" t="s">
        <v>116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s="2" customFormat="1" x14ac:dyDescent="0.25">
      <c r="A6" s="42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s="3" customFormat="1" x14ac:dyDescent="0.25">
      <c r="A7" s="16" t="s">
        <v>138</v>
      </c>
      <c r="B7" s="16" t="s">
        <v>15</v>
      </c>
      <c r="C7" s="17" t="s">
        <v>13</v>
      </c>
      <c r="D7" s="18"/>
      <c r="E7" s="19"/>
      <c r="F7" s="20"/>
      <c r="G7" s="16">
        <v>3</v>
      </c>
      <c r="H7" s="21">
        <f t="shared" ref="H7:H11" si="0">ROUND(F7*G7,2)</f>
        <v>0</v>
      </c>
      <c r="I7" s="22">
        <v>0.23</v>
      </c>
      <c r="J7" s="21">
        <f>IF(ISNUMBER(I7),ROUND(H7*I7,2),0)</f>
        <v>0</v>
      </c>
      <c r="K7" s="21">
        <f>H7+J7</f>
        <v>0</v>
      </c>
    </row>
    <row r="8" spans="1:11" s="3" customFormat="1" x14ac:dyDescent="0.25">
      <c r="A8" s="16" t="s">
        <v>140</v>
      </c>
      <c r="B8" s="16" t="s">
        <v>88</v>
      </c>
      <c r="C8" s="17" t="s">
        <v>14</v>
      </c>
      <c r="D8" s="18"/>
      <c r="E8" s="19"/>
      <c r="F8" s="20"/>
      <c r="G8" s="16">
        <v>3</v>
      </c>
      <c r="H8" s="21">
        <f t="shared" si="0"/>
        <v>0</v>
      </c>
      <c r="I8" s="22">
        <v>0.23</v>
      </c>
      <c r="J8" s="21">
        <f t="shared" ref="J8:J11" si="1">IF(ISNUMBER(I8),ROUND(H8*I8,2),0)</f>
        <v>0</v>
      </c>
      <c r="K8" s="21">
        <f t="shared" ref="K8:K11" si="2">H8+J8</f>
        <v>0</v>
      </c>
    </row>
    <row r="9" spans="1:11" s="3" customFormat="1" x14ac:dyDescent="0.25">
      <c r="A9" s="16" t="s">
        <v>141</v>
      </c>
      <c r="B9" s="16" t="s">
        <v>16</v>
      </c>
      <c r="C9" s="17" t="s">
        <v>19</v>
      </c>
      <c r="D9" s="18"/>
      <c r="E9" s="19"/>
      <c r="F9" s="20"/>
      <c r="G9" s="16">
        <v>2</v>
      </c>
      <c r="H9" s="21">
        <f t="shared" si="0"/>
        <v>0</v>
      </c>
      <c r="I9" s="22">
        <v>0.23</v>
      </c>
      <c r="J9" s="21">
        <f t="shared" si="1"/>
        <v>0</v>
      </c>
      <c r="K9" s="21">
        <f t="shared" si="2"/>
        <v>0</v>
      </c>
    </row>
    <row r="10" spans="1:11" s="3" customFormat="1" x14ac:dyDescent="0.25">
      <c r="A10" s="16" t="s">
        <v>139</v>
      </c>
      <c r="B10" s="16" t="s">
        <v>17</v>
      </c>
      <c r="C10" s="17" t="s">
        <v>100</v>
      </c>
      <c r="D10" s="18"/>
      <c r="E10" s="19"/>
      <c r="F10" s="20"/>
      <c r="G10" s="16">
        <v>2</v>
      </c>
      <c r="H10" s="21">
        <f t="shared" si="0"/>
        <v>0</v>
      </c>
      <c r="I10" s="22">
        <v>0.23</v>
      </c>
      <c r="J10" s="21">
        <f t="shared" si="1"/>
        <v>0</v>
      </c>
      <c r="K10" s="21">
        <f t="shared" si="2"/>
        <v>0</v>
      </c>
    </row>
    <row r="11" spans="1:11" s="3" customFormat="1" x14ac:dyDescent="0.25">
      <c r="A11" s="16" t="s">
        <v>142</v>
      </c>
      <c r="B11" s="16" t="s">
        <v>18</v>
      </c>
      <c r="C11" s="17" t="s">
        <v>11</v>
      </c>
      <c r="D11" s="18"/>
      <c r="E11" s="19"/>
      <c r="F11" s="20"/>
      <c r="G11" s="16">
        <v>1</v>
      </c>
      <c r="H11" s="21">
        <f t="shared" si="0"/>
        <v>0</v>
      </c>
      <c r="I11" s="22">
        <v>0.23</v>
      </c>
      <c r="J11" s="21">
        <f t="shared" si="1"/>
        <v>0</v>
      </c>
      <c r="K11" s="21">
        <f t="shared" si="2"/>
        <v>0</v>
      </c>
    </row>
    <row r="12" spans="1:11" s="3" customFormat="1" x14ac:dyDescent="0.25">
      <c r="A12" s="16" t="s">
        <v>20</v>
      </c>
      <c r="B12" s="16"/>
      <c r="C12" s="18"/>
      <c r="D12" s="18"/>
      <c r="E12" s="19"/>
      <c r="F12" s="20"/>
      <c r="G12" s="16"/>
      <c r="H12" s="23">
        <f>SUM(H7:H11)</f>
        <v>0</v>
      </c>
      <c r="I12" s="24" t="s">
        <v>10</v>
      </c>
      <c r="J12" s="23">
        <f>SUM(J7:J11)</f>
        <v>0</v>
      </c>
      <c r="K12" s="23">
        <f>SUM(K7:K11)</f>
        <v>0</v>
      </c>
    </row>
    <row r="13" spans="1:11" s="3" customFormat="1" x14ac:dyDescent="0.25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s="3" customFormat="1" x14ac:dyDescent="0.25">
      <c r="A14" s="16" t="s">
        <v>143</v>
      </c>
      <c r="B14" s="16" t="s">
        <v>113</v>
      </c>
      <c r="C14" s="17" t="s">
        <v>114</v>
      </c>
      <c r="D14" s="18"/>
      <c r="E14" s="19"/>
      <c r="F14" s="20"/>
      <c r="G14" s="16">
        <v>2</v>
      </c>
      <c r="H14" s="21">
        <f t="shared" ref="H14:H15" si="3">ROUND(F14*G14,2)</f>
        <v>0</v>
      </c>
      <c r="I14" s="22">
        <v>0.23</v>
      </c>
      <c r="J14" s="21">
        <f t="shared" ref="J14:J15" si="4">IF(ISNUMBER(I14),ROUND(H14*I14,2),0)</f>
        <v>0</v>
      </c>
      <c r="K14" s="21">
        <f t="shared" ref="K14:K15" si="5">H14+J14</f>
        <v>0</v>
      </c>
    </row>
    <row r="15" spans="1:11" s="3" customFormat="1" x14ac:dyDescent="0.25">
      <c r="A15" s="16" t="s">
        <v>144</v>
      </c>
      <c r="B15" s="16" t="s">
        <v>23</v>
      </c>
      <c r="C15" s="17" t="s">
        <v>24</v>
      </c>
      <c r="D15" s="18"/>
      <c r="E15" s="19"/>
      <c r="F15" s="20"/>
      <c r="G15" s="16">
        <v>1</v>
      </c>
      <c r="H15" s="21">
        <f t="shared" si="3"/>
        <v>0</v>
      </c>
      <c r="I15" s="22">
        <v>0.23</v>
      </c>
      <c r="J15" s="21">
        <f t="shared" si="4"/>
        <v>0</v>
      </c>
      <c r="K15" s="21">
        <f t="shared" si="5"/>
        <v>0</v>
      </c>
    </row>
    <row r="16" spans="1:11" s="2" customFormat="1" x14ac:dyDescent="0.25">
      <c r="A16" s="16" t="s">
        <v>25</v>
      </c>
      <c r="B16" s="16"/>
      <c r="C16" s="17"/>
      <c r="D16" s="18"/>
      <c r="E16" s="18"/>
      <c r="F16" s="21"/>
      <c r="G16" s="16"/>
      <c r="H16" s="23">
        <f>SUM(H14:H15)</f>
        <v>0</v>
      </c>
      <c r="I16" s="25" t="s">
        <v>10</v>
      </c>
      <c r="J16" s="23">
        <f>SUM(J14:J15)</f>
        <v>0</v>
      </c>
      <c r="K16" s="23">
        <f>SUM(K14:K15)</f>
        <v>0</v>
      </c>
    </row>
    <row r="17" spans="1:11" s="2" customFormat="1" x14ac:dyDescent="0.25">
      <c r="A17" s="42" t="s">
        <v>26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s="3" customFormat="1" x14ac:dyDescent="0.25">
      <c r="A18" s="16" t="s">
        <v>145</v>
      </c>
      <c r="B18" s="16" t="s">
        <v>27</v>
      </c>
      <c r="C18" s="17" t="s">
        <v>29</v>
      </c>
      <c r="D18" s="18"/>
      <c r="E18" s="19"/>
      <c r="F18" s="20"/>
      <c r="G18" s="16">
        <v>3</v>
      </c>
      <c r="H18" s="21">
        <f>ROUND(G18*F18,2)</f>
        <v>0</v>
      </c>
      <c r="I18" s="22">
        <v>0.23</v>
      </c>
      <c r="J18" s="21">
        <f t="shared" ref="J18:J20" si="6">IF(ISNUMBER(I18),ROUND(H18*I18,2),0)</f>
        <v>0</v>
      </c>
      <c r="K18" s="21">
        <f t="shared" ref="K18:K20" si="7">H18+J18</f>
        <v>0</v>
      </c>
    </row>
    <row r="19" spans="1:11" s="3" customFormat="1" ht="25.5" x14ac:dyDescent="0.25">
      <c r="A19" s="16" t="s">
        <v>146</v>
      </c>
      <c r="B19" s="16" t="s">
        <v>110</v>
      </c>
      <c r="C19" s="17" t="s">
        <v>111</v>
      </c>
      <c r="D19" s="18"/>
      <c r="E19" s="19"/>
      <c r="F19" s="20"/>
      <c r="G19" s="16">
        <v>1</v>
      </c>
      <c r="H19" s="21">
        <f>ROUND(G19*F19,2)</f>
        <v>0</v>
      </c>
      <c r="I19" s="22">
        <v>0.23</v>
      </c>
      <c r="J19" s="21">
        <f t="shared" si="6"/>
        <v>0</v>
      </c>
      <c r="K19" s="21">
        <f t="shared" si="7"/>
        <v>0</v>
      </c>
    </row>
    <row r="20" spans="1:11" s="3" customFormat="1" x14ac:dyDescent="0.25">
      <c r="A20" s="16" t="s">
        <v>147</v>
      </c>
      <c r="B20" s="16" t="s">
        <v>28</v>
      </c>
      <c r="C20" s="17" t="s">
        <v>31</v>
      </c>
      <c r="D20" s="18"/>
      <c r="E20" s="19"/>
      <c r="F20" s="20"/>
      <c r="G20" s="16">
        <v>16</v>
      </c>
      <c r="H20" s="21">
        <f t="shared" ref="H20" si="8">ROUND(G20*F20,2)</f>
        <v>0</v>
      </c>
      <c r="I20" s="22">
        <v>0.23</v>
      </c>
      <c r="J20" s="21">
        <f t="shared" si="6"/>
        <v>0</v>
      </c>
      <c r="K20" s="21">
        <f t="shared" si="7"/>
        <v>0</v>
      </c>
    </row>
    <row r="21" spans="1:11" s="2" customFormat="1" x14ac:dyDescent="0.25">
      <c r="A21" s="16" t="s">
        <v>32</v>
      </c>
      <c r="B21" s="16"/>
      <c r="C21" s="17"/>
      <c r="D21" s="18"/>
      <c r="E21" s="18"/>
      <c r="F21" s="21"/>
      <c r="G21" s="16"/>
      <c r="H21" s="23">
        <f>SUM(H18:H20)</f>
        <v>0</v>
      </c>
      <c r="I21" s="25" t="s">
        <v>10</v>
      </c>
      <c r="J21" s="23">
        <f>SUM(J18:J20)</f>
        <v>0</v>
      </c>
      <c r="K21" s="23">
        <f>SUM(K18:K20)</f>
        <v>0</v>
      </c>
    </row>
    <row r="22" spans="1:11" s="2" customFormat="1" x14ac:dyDescent="0.25">
      <c r="A22" s="42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</row>
    <row r="23" spans="1:11" s="3" customFormat="1" x14ac:dyDescent="0.25">
      <c r="A23" s="16" t="s">
        <v>119</v>
      </c>
      <c r="B23" s="16" t="s">
        <v>34</v>
      </c>
      <c r="C23" s="26" t="s">
        <v>35</v>
      </c>
      <c r="D23" s="26"/>
      <c r="E23" s="27"/>
      <c r="F23" s="20"/>
      <c r="G23" s="16">
        <v>1</v>
      </c>
      <c r="H23" s="21">
        <f>ROUND(G23*F23,2)</f>
        <v>0</v>
      </c>
      <c r="I23" s="22">
        <v>0.23</v>
      </c>
      <c r="J23" s="21">
        <f t="shared" ref="J23:J40" si="9">IF(ISNUMBER(I23),ROUND(H23*I23,2),0)</f>
        <v>0</v>
      </c>
      <c r="K23" s="21">
        <f t="shared" ref="K23:K40" si="10">H23+J23</f>
        <v>0</v>
      </c>
    </row>
    <row r="24" spans="1:11" s="3" customFormat="1" x14ac:dyDescent="0.25">
      <c r="A24" s="16" t="s">
        <v>122</v>
      </c>
      <c r="B24" s="16" t="s">
        <v>78</v>
      </c>
      <c r="C24" s="26" t="s">
        <v>36</v>
      </c>
      <c r="D24" s="26"/>
      <c r="E24" s="27"/>
      <c r="F24" s="20"/>
      <c r="G24" s="16">
        <v>3</v>
      </c>
      <c r="H24" s="21">
        <f t="shared" ref="H24:H40" si="11">ROUND(G24*F24,2)</f>
        <v>0</v>
      </c>
      <c r="I24" s="22">
        <v>0.23</v>
      </c>
      <c r="J24" s="21">
        <f t="shared" si="9"/>
        <v>0</v>
      </c>
      <c r="K24" s="21">
        <f t="shared" si="10"/>
        <v>0</v>
      </c>
    </row>
    <row r="25" spans="1:11" s="3" customFormat="1" x14ac:dyDescent="0.25">
      <c r="A25" s="16" t="s">
        <v>120</v>
      </c>
      <c r="B25" s="16" t="s">
        <v>88</v>
      </c>
      <c r="C25" s="17" t="s">
        <v>14</v>
      </c>
      <c r="D25" s="26"/>
      <c r="E25" s="27"/>
      <c r="F25" s="20"/>
      <c r="G25" s="16">
        <v>4</v>
      </c>
      <c r="H25" s="21">
        <f t="shared" si="11"/>
        <v>0</v>
      </c>
      <c r="I25" s="22">
        <v>0.23</v>
      </c>
      <c r="J25" s="21">
        <f t="shared" si="9"/>
        <v>0</v>
      </c>
      <c r="K25" s="21">
        <f t="shared" si="10"/>
        <v>0</v>
      </c>
    </row>
    <row r="26" spans="1:11" s="3" customFormat="1" x14ac:dyDescent="0.25">
      <c r="A26" s="16" t="s">
        <v>121</v>
      </c>
      <c r="B26" s="16" t="s">
        <v>37</v>
      </c>
      <c r="C26" s="17" t="s">
        <v>38</v>
      </c>
      <c r="D26" s="26"/>
      <c r="E26" s="27"/>
      <c r="F26" s="20"/>
      <c r="G26" s="16">
        <v>1</v>
      </c>
      <c r="H26" s="21">
        <f t="shared" ref="H26:H38" si="12">ROUND(G26*F26,2)</f>
        <v>0</v>
      </c>
      <c r="I26" s="22">
        <v>0.23</v>
      </c>
      <c r="J26" s="21">
        <f t="shared" ref="J26:J38" si="13">IF(ISNUMBER(I26),ROUND(H26*I26,2),0)</f>
        <v>0</v>
      </c>
      <c r="K26" s="21">
        <f t="shared" ref="K26:K38" si="14">H26+J26</f>
        <v>0</v>
      </c>
    </row>
    <row r="27" spans="1:11" s="3" customFormat="1" x14ac:dyDescent="0.25">
      <c r="A27" s="16" t="s">
        <v>125</v>
      </c>
      <c r="B27" s="16" t="s">
        <v>89</v>
      </c>
      <c r="C27" s="17" t="s">
        <v>14</v>
      </c>
      <c r="D27" s="26"/>
      <c r="E27" s="27"/>
      <c r="F27" s="20"/>
      <c r="G27" s="16">
        <v>2</v>
      </c>
      <c r="H27" s="21">
        <f t="shared" si="12"/>
        <v>0</v>
      </c>
      <c r="I27" s="22">
        <v>0.23</v>
      </c>
      <c r="J27" s="21">
        <f t="shared" si="13"/>
        <v>0</v>
      </c>
      <c r="K27" s="21">
        <f t="shared" si="14"/>
        <v>0</v>
      </c>
    </row>
    <row r="28" spans="1:11" s="3" customFormat="1" ht="25.5" x14ac:dyDescent="0.25">
      <c r="A28" s="16" t="s">
        <v>123</v>
      </c>
      <c r="B28" s="16" t="s">
        <v>39</v>
      </c>
      <c r="C28" s="26" t="s">
        <v>40</v>
      </c>
      <c r="D28" s="28"/>
      <c r="E28" s="27"/>
      <c r="F28" s="20"/>
      <c r="G28" s="16">
        <v>2</v>
      </c>
      <c r="H28" s="21">
        <f t="shared" si="12"/>
        <v>0</v>
      </c>
      <c r="I28" s="22">
        <v>0.23</v>
      </c>
      <c r="J28" s="21">
        <f t="shared" si="13"/>
        <v>0</v>
      </c>
      <c r="K28" s="21">
        <f t="shared" si="14"/>
        <v>0</v>
      </c>
    </row>
    <row r="29" spans="1:11" s="3" customFormat="1" x14ac:dyDescent="0.25">
      <c r="A29" s="16" t="s">
        <v>124</v>
      </c>
      <c r="B29" s="16" t="s">
        <v>41</v>
      </c>
      <c r="C29" s="17" t="s">
        <v>42</v>
      </c>
      <c r="D29" s="26"/>
      <c r="E29" s="27"/>
      <c r="F29" s="20"/>
      <c r="G29" s="16">
        <v>2</v>
      </c>
      <c r="H29" s="21">
        <f t="shared" si="12"/>
        <v>0</v>
      </c>
      <c r="I29" s="22">
        <v>0.23</v>
      </c>
      <c r="J29" s="21">
        <f t="shared" si="13"/>
        <v>0</v>
      </c>
      <c r="K29" s="21">
        <f t="shared" si="14"/>
        <v>0</v>
      </c>
    </row>
    <row r="30" spans="1:11" s="3" customFormat="1" x14ac:dyDescent="0.25">
      <c r="A30" s="16" t="s">
        <v>126</v>
      </c>
      <c r="B30" s="16" t="s">
        <v>43</v>
      </c>
      <c r="C30" s="17" t="s">
        <v>42</v>
      </c>
      <c r="D30" s="26"/>
      <c r="E30" s="27"/>
      <c r="F30" s="20"/>
      <c r="G30" s="16">
        <v>2</v>
      </c>
      <c r="H30" s="21">
        <f t="shared" si="12"/>
        <v>0</v>
      </c>
      <c r="I30" s="22">
        <v>0.23</v>
      </c>
      <c r="J30" s="21">
        <f t="shared" si="13"/>
        <v>0</v>
      </c>
      <c r="K30" s="21">
        <f t="shared" si="14"/>
        <v>0</v>
      </c>
    </row>
    <row r="31" spans="1:11" s="3" customFormat="1" ht="25.5" x14ac:dyDescent="0.25">
      <c r="A31" s="16" t="s">
        <v>127</v>
      </c>
      <c r="B31" s="16" t="s">
        <v>44</v>
      </c>
      <c r="C31" s="17" t="s">
        <v>45</v>
      </c>
      <c r="D31" s="26"/>
      <c r="E31" s="27"/>
      <c r="F31" s="20"/>
      <c r="G31" s="16">
        <v>1</v>
      </c>
      <c r="H31" s="21">
        <f t="shared" si="12"/>
        <v>0</v>
      </c>
      <c r="I31" s="22">
        <v>0.23</v>
      </c>
      <c r="J31" s="21">
        <f t="shared" si="13"/>
        <v>0</v>
      </c>
      <c r="K31" s="21">
        <f t="shared" si="14"/>
        <v>0</v>
      </c>
    </row>
    <row r="32" spans="1:11" s="3" customFormat="1" x14ac:dyDescent="0.25">
      <c r="A32" s="16" t="s">
        <v>128</v>
      </c>
      <c r="B32" s="16" t="s">
        <v>46</v>
      </c>
      <c r="C32" s="17" t="s">
        <v>47</v>
      </c>
      <c r="D32" s="26"/>
      <c r="E32" s="27"/>
      <c r="F32" s="20"/>
      <c r="G32" s="16">
        <v>3</v>
      </c>
      <c r="H32" s="21">
        <f t="shared" si="12"/>
        <v>0</v>
      </c>
      <c r="I32" s="22">
        <v>0.23</v>
      </c>
      <c r="J32" s="21">
        <f t="shared" si="13"/>
        <v>0</v>
      </c>
      <c r="K32" s="21">
        <f t="shared" si="14"/>
        <v>0</v>
      </c>
    </row>
    <row r="33" spans="1:11" s="3" customFormat="1" ht="25.5" x14ac:dyDescent="0.25">
      <c r="A33" s="16" t="s">
        <v>129</v>
      </c>
      <c r="B33" s="16" t="s">
        <v>48</v>
      </c>
      <c r="C33" s="17" t="s">
        <v>49</v>
      </c>
      <c r="D33" s="26"/>
      <c r="E33" s="27"/>
      <c r="F33" s="20"/>
      <c r="G33" s="16">
        <v>6</v>
      </c>
      <c r="H33" s="21">
        <f t="shared" ref="H33:H37" si="15">ROUND(G33*F33,2)</f>
        <v>0</v>
      </c>
      <c r="I33" s="22">
        <v>0.23</v>
      </c>
      <c r="J33" s="21">
        <f t="shared" ref="J33:J37" si="16">IF(ISNUMBER(I33),ROUND(H33*I33,2),0)</f>
        <v>0</v>
      </c>
      <c r="K33" s="21">
        <f t="shared" ref="K33:K37" si="17">H33+J33</f>
        <v>0</v>
      </c>
    </row>
    <row r="34" spans="1:11" s="3" customFormat="1" ht="25.5" x14ac:dyDescent="0.25">
      <c r="A34" s="16" t="s">
        <v>130</v>
      </c>
      <c r="B34" s="16" t="s">
        <v>50</v>
      </c>
      <c r="C34" s="17" t="s">
        <v>51</v>
      </c>
      <c r="D34" s="26"/>
      <c r="E34" s="27"/>
      <c r="F34" s="20"/>
      <c r="G34" s="16">
        <v>1</v>
      </c>
      <c r="H34" s="21">
        <f t="shared" si="15"/>
        <v>0</v>
      </c>
      <c r="I34" s="22">
        <v>0.23</v>
      </c>
      <c r="J34" s="21">
        <f t="shared" si="16"/>
        <v>0</v>
      </c>
      <c r="K34" s="21">
        <f t="shared" si="17"/>
        <v>0</v>
      </c>
    </row>
    <row r="35" spans="1:11" s="3" customFormat="1" ht="25.5" x14ac:dyDescent="0.25">
      <c r="A35" s="16" t="s">
        <v>131</v>
      </c>
      <c r="B35" s="16" t="s">
        <v>52</v>
      </c>
      <c r="C35" s="17" t="s">
        <v>51</v>
      </c>
      <c r="D35" s="26"/>
      <c r="E35" s="27"/>
      <c r="F35" s="20"/>
      <c r="G35" s="16">
        <v>4</v>
      </c>
      <c r="H35" s="21">
        <f t="shared" si="15"/>
        <v>0</v>
      </c>
      <c r="I35" s="22">
        <v>0.23</v>
      </c>
      <c r="J35" s="21">
        <f t="shared" si="16"/>
        <v>0</v>
      </c>
      <c r="K35" s="21">
        <f t="shared" si="17"/>
        <v>0</v>
      </c>
    </row>
    <row r="36" spans="1:11" s="3" customFormat="1" x14ac:dyDescent="0.25">
      <c r="A36" s="16" t="s">
        <v>132</v>
      </c>
      <c r="B36" s="16" t="s">
        <v>53</v>
      </c>
      <c r="C36" s="17" t="s">
        <v>54</v>
      </c>
      <c r="D36" s="26"/>
      <c r="E36" s="27"/>
      <c r="F36" s="20"/>
      <c r="G36" s="16">
        <v>9</v>
      </c>
      <c r="H36" s="21">
        <f t="shared" si="15"/>
        <v>0</v>
      </c>
      <c r="I36" s="22">
        <v>0.23</v>
      </c>
      <c r="J36" s="21">
        <f t="shared" si="16"/>
        <v>0</v>
      </c>
      <c r="K36" s="21">
        <f t="shared" si="17"/>
        <v>0</v>
      </c>
    </row>
    <row r="37" spans="1:11" s="3" customFormat="1" x14ac:dyDescent="0.25">
      <c r="A37" s="16" t="s">
        <v>133</v>
      </c>
      <c r="B37" s="16" t="s">
        <v>55</v>
      </c>
      <c r="C37" s="17" t="s">
        <v>54</v>
      </c>
      <c r="D37" s="26"/>
      <c r="E37" s="27"/>
      <c r="F37" s="20"/>
      <c r="G37" s="16">
        <v>2</v>
      </c>
      <c r="H37" s="21">
        <f t="shared" si="15"/>
        <v>0</v>
      </c>
      <c r="I37" s="22">
        <v>0.23</v>
      </c>
      <c r="J37" s="21">
        <f t="shared" si="16"/>
        <v>0</v>
      </c>
      <c r="K37" s="21">
        <f t="shared" si="17"/>
        <v>0</v>
      </c>
    </row>
    <row r="38" spans="1:11" s="3" customFormat="1" x14ac:dyDescent="0.25">
      <c r="A38" s="16" t="s">
        <v>134</v>
      </c>
      <c r="B38" s="16" t="s">
        <v>56</v>
      </c>
      <c r="C38" s="17" t="s">
        <v>107</v>
      </c>
      <c r="D38" s="26"/>
      <c r="E38" s="29"/>
      <c r="F38" s="20"/>
      <c r="G38" s="16">
        <v>4</v>
      </c>
      <c r="H38" s="21">
        <f t="shared" si="12"/>
        <v>0</v>
      </c>
      <c r="I38" s="22">
        <v>0.23</v>
      </c>
      <c r="J38" s="21">
        <f t="shared" si="13"/>
        <v>0</v>
      </c>
      <c r="K38" s="21">
        <f t="shared" si="14"/>
        <v>0</v>
      </c>
    </row>
    <row r="39" spans="1:11" s="3" customFormat="1" x14ac:dyDescent="0.25">
      <c r="A39" s="16" t="s">
        <v>135</v>
      </c>
      <c r="B39" s="16" t="s">
        <v>57</v>
      </c>
      <c r="C39" s="17" t="s">
        <v>59</v>
      </c>
      <c r="D39" s="26"/>
      <c r="E39" s="27"/>
      <c r="F39" s="20"/>
      <c r="G39" s="16">
        <v>1</v>
      </c>
      <c r="H39" s="21">
        <f t="shared" si="11"/>
        <v>0</v>
      </c>
      <c r="I39" s="22">
        <v>0.23</v>
      </c>
      <c r="J39" s="21">
        <f t="shared" si="9"/>
        <v>0</v>
      </c>
      <c r="K39" s="21">
        <f t="shared" si="10"/>
        <v>0</v>
      </c>
    </row>
    <row r="40" spans="1:11" s="3" customFormat="1" x14ac:dyDescent="0.25">
      <c r="A40" s="16" t="s">
        <v>136</v>
      </c>
      <c r="B40" s="16" t="s">
        <v>58</v>
      </c>
      <c r="C40" s="17" t="s">
        <v>59</v>
      </c>
      <c r="D40" s="26"/>
      <c r="E40" s="27"/>
      <c r="F40" s="20"/>
      <c r="G40" s="16">
        <v>1</v>
      </c>
      <c r="H40" s="21">
        <f t="shared" si="11"/>
        <v>0</v>
      </c>
      <c r="I40" s="22">
        <v>0.23</v>
      </c>
      <c r="J40" s="21">
        <f t="shared" si="9"/>
        <v>0</v>
      </c>
      <c r="K40" s="21">
        <f t="shared" si="10"/>
        <v>0</v>
      </c>
    </row>
    <row r="41" spans="1:11" s="3" customFormat="1" x14ac:dyDescent="0.25">
      <c r="A41" s="16" t="s">
        <v>137</v>
      </c>
      <c r="B41" s="16" t="s">
        <v>60</v>
      </c>
      <c r="C41" s="17" t="s">
        <v>59</v>
      </c>
      <c r="D41" s="26"/>
      <c r="E41" s="27"/>
      <c r="F41" s="20"/>
      <c r="G41" s="16">
        <v>4</v>
      </c>
      <c r="H41" s="21">
        <f t="shared" ref="H41:H42" si="18">ROUND(G41*F41,2)</f>
        <v>0</v>
      </c>
      <c r="I41" s="22">
        <v>0.23</v>
      </c>
      <c r="J41" s="21">
        <f t="shared" ref="J41:J42" si="19">IF(ISNUMBER(I41),ROUND(H41*I41,2),0)</f>
        <v>0</v>
      </c>
      <c r="K41" s="21">
        <f t="shared" ref="K41:K42" si="20">H41+J41</f>
        <v>0</v>
      </c>
    </row>
    <row r="42" spans="1:11" s="3" customFormat="1" x14ac:dyDescent="0.25">
      <c r="A42" s="16" t="s">
        <v>148</v>
      </c>
      <c r="B42" s="16" t="s">
        <v>75</v>
      </c>
      <c r="C42" s="26" t="s">
        <v>76</v>
      </c>
      <c r="D42" s="18"/>
      <c r="E42" s="19"/>
      <c r="F42" s="20"/>
      <c r="G42" s="16">
        <v>10</v>
      </c>
      <c r="H42" s="30">
        <f t="shared" si="18"/>
        <v>0</v>
      </c>
      <c r="I42" s="31">
        <v>0.23</v>
      </c>
      <c r="J42" s="21">
        <f t="shared" si="19"/>
        <v>0</v>
      </c>
      <c r="K42" s="21">
        <f t="shared" si="20"/>
        <v>0</v>
      </c>
    </row>
    <row r="43" spans="1:11" s="2" customFormat="1" x14ac:dyDescent="0.25">
      <c r="A43" s="16" t="s">
        <v>61</v>
      </c>
      <c r="B43" s="16"/>
      <c r="C43" s="18"/>
      <c r="D43" s="18"/>
      <c r="E43" s="18"/>
      <c r="F43" s="21"/>
      <c r="G43" s="16"/>
      <c r="H43" s="23">
        <f>SUM(H23:H42)</f>
        <v>0</v>
      </c>
      <c r="I43" s="25" t="s">
        <v>10</v>
      </c>
      <c r="J43" s="23">
        <f>SUM(J23:J42)</f>
        <v>0</v>
      </c>
      <c r="K43" s="23">
        <f>SUM(K23:K42)</f>
        <v>0</v>
      </c>
    </row>
    <row r="44" spans="1:11" s="2" customFormat="1" x14ac:dyDescent="0.25">
      <c r="A44" s="42" t="s">
        <v>62</v>
      </c>
      <c r="B44" s="43"/>
      <c r="C44" s="43"/>
      <c r="D44" s="43"/>
      <c r="E44" s="43"/>
      <c r="F44" s="43"/>
      <c r="G44" s="43"/>
      <c r="H44" s="43"/>
      <c r="I44" s="43"/>
      <c r="J44" s="43"/>
      <c r="K44" s="44"/>
    </row>
    <row r="45" spans="1:11" s="3" customFormat="1" ht="25.5" x14ac:dyDescent="0.25">
      <c r="A45" s="16" t="s">
        <v>149</v>
      </c>
      <c r="B45" s="16" t="s">
        <v>63</v>
      </c>
      <c r="C45" s="18" t="s">
        <v>64</v>
      </c>
      <c r="D45" s="32"/>
      <c r="E45" s="19"/>
      <c r="F45" s="20"/>
      <c r="G45" s="16">
        <v>1</v>
      </c>
      <c r="H45" s="21">
        <f t="shared" ref="H45:H46" si="21">ROUND(G45*F45,2)</f>
        <v>0</v>
      </c>
      <c r="I45" s="22">
        <v>0.23</v>
      </c>
      <c r="J45" s="21">
        <f t="shared" ref="J45:J46" si="22">IF(ISNUMBER(I45),ROUND(H45*I45,2),0)</f>
        <v>0</v>
      </c>
      <c r="K45" s="21">
        <f t="shared" ref="K45:K46" si="23">H45+J45</f>
        <v>0</v>
      </c>
    </row>
    <row r="46" spans="1:11" s="3" customFormat="1" x14ac:dyDescent="0.25">
      <c r="A46" s="16" t="s">
        <v>150</v>
      </c>
      <c r="B46" s="16" t="s">
        <v>65</v>
      </c>
      <c r="C46" s="18" t="s">
        <v>66</v>
      </c>
      <c r="D46" s="18"/>
      <c r="E46" s="19"/>
      <c r="F46" s="20"/>
      <c r="G46" s="16">
        <v>1</v>
      </c>
      <c r="H46" s="21">
        <f t="shared" si="21"/>
        <v>0</v>
      </c>
      <c r="I46" s="22">
        <v>0.23</v>
      </c>
      <c r="J46" s="21">
        <f t="shared" si="22"/>
        <v>0</v>
      </c>
      <c r="K46" s="21">
        <f t="shared" si="23"/>
        <v>0</v>
      </c>
    </row>
    <row r="47" spans="1:11" s="3" customFormat="1" x14ac:dyDescent="0.25">
      <c r="A47" s="16" t="s">
        <v>151</v>
      </c>
      <c r="B47" s="16" t="s">
        <v>82</v>
      </c>
      <c r="C47" s="18" t="s">
        <v>67</v>
      </c>
      <c r="D47" s="26"/>
      <c r="E47" s="19"/>
      <c r="F47" s="20"/>
      <c r="G47" s="16">
        <v>1</v>
      </c>
      <c r="H47" s="21">
        <f t="shared" ref="H47" si="24">ROUND(G47*F47,2)</f>
        <v>0</v>
      </c>
      <c r="I47" s="22">
        <v>0.23</v>
      </c>
      <c r="J47" s="21">
        <f t="shared" ref="J47" si="25">IF(ISNUMBER(I47),ROUND(H47*I47,2),0)</f>
        <v>0</v>
      </c>
      <c r="K47" s="21">
        <f t="shared" ref="K47" si="26">H47+J47</f>
        <v>0</v>
      </c>
    </row>
    <row r="48" spans="1:11" s="2" customFormat="1" x14ac:dyDescent="0.25">
      <c r="A48" s="16" t="s">
        <v>68</v>
      </c>
      <c r="B48" s="16"/>
      <c r="C48" s="18"/>
      <c r="D48" s="18"/>
      <c r="E48" s="18"/>
      <c r="F48" s="21"/>
      <c r="G48" s="16"/>
      <c r="H48" s="23">
        <f>SUM(H45:H47)</f>
        <v>0</v>
      </c>
      <c r="I48" s="25" t="s">
        <v>10</v>
      </c>
      <c r="J48" s="23">
        <f>SUM(J45:J47)</f>
        <v>0</v>
      </c>
      <c r="K48" s="23">
        <f>SUM(K45:K47)</f>
        <v>0</v>
      </c>
    </row>
    <row r="49" spans="1:11" s="1" customFormat="1" ht="15" x14ac:dyDescent="0.25">
      <c r="A49" s="48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s="2" customFormat="1" x14ac:dyDescent="0.25">
      <c r="A50" s="42" t="s">
        <v>70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</row>
    <row r="51" spans="1:11" s="3" customFormat="1" x14ac:dyDescent="0.25">
      <c r="A51" s="16" t="s">
        <v>152</v>
      </c>
      <c r="B51" s="16" t="s">
        <v>34</v>
      </c>
      <c r="C51" s="26" t="s">
        <v>35</v>
      </c>
      <c r="D51" s="18"/>
      <c r="E51" s="19"/>
      <c r="F51" s="20"/>
      <c r="G51" s="16">
        <v>1</v>
      </c>
      <c r="H51" s="21">
        <f t="shared" ref="H51:H53" si="27">ROUND(G51*F51,2)</f>
        <v>0</v>
      </c>
      <c r="I51" s="22">
        <v>0.23</v>
      </c>
      <c r="J51" s="21">
        <f t="shared" ref="J51:J53" si="28">IF(ISNUMBER(I51),ROUND(H51*I51,2),0)</f>
        <v>0</v>
      </c>
      <c r="K51" s="21">
        <f t="shared" ref="K51:K53" si="29">H51+J51</f>
        <v>0</v>
      </c>
    </row>
    <row r="52" spans="1:11" s="3" customFormat="1" x14ac:dyDescent="0.2">
      <c r="A52" s="16" t="s">
        <v>153</v>
      </c>
      <c r="B52" s="16" t="s">
        <v>71</v>
      </c>
      <c r="C52" s="26" t="s">
        <v>117</v>
      </c>
      <c r="D52" s="33"/>
      <c r="E52" s="19"/>
      <c r="F52" s="20"/>
      <c r="G52" s="16">
        <v>2</v>
      </c>
      <c r="H52" s="21">
        <f t="shared" si="27"/>
        <v>0</v>
      </c>
      <c r="I52" s="22">
        <v>0.23</v>
      </c>
      <c r="J52" s="21">
        <f t="shared" si="28"/>
        <v>0</v>
      </c>
      <c r="K52" s="21">
        <f t="shared" si="29"/>
        <v>0</v>
      </c>
    </row>
    <row r="53" spans="1:11" s="3" customFormat="1" x14ac:dyDescent="0.2">
      <c r="A53" s="16" t="s">
        <v>154</v>
      </c>
      <c r="B53" s="16" t="s">
        <v>71</v>
      </c>
      <c r="C53" s="26" t="s">
        <v>117</v>
      </c>
      <c r="D53" s="34"/>
      <c r="E53" s="19"/>
      <c r="F53" s="20"/>
      <c r="G53" s="16">
        <v>2</v>
      </c>
      <c r="H53" s="21">
        <f t="shared" si="27"/>
        <v>0</v>
      </c>
      <c r="I53" s="22">
        <v>0.23</v>
      </c>
      <c r="J53" s="21">
        <f t="shared" si="28"/>
        <v>0</v>
      </c>
      <c r="K53" s="21">
        <f t="shared" si="29"/>
        <v>0</v>
      </c>
    </row>
    <row r="54" spans="1:11" s="3" customFormat="1" x14ac:dyDescent="0.25">
      <c r="A54" s="16" t="s">
        <v>155</v>
      </c>
      <c r="B54" s="16" t="s">
        <v>73</v>
      </c>
      <c r="C54" s="26" t="s">
        <v>72</v>
      </c>
      <c r="D54" s="18"/>
      <c r="E54" s="19"/>
      <c r="F54" s="20"/>
      <c r="G54" s="16">
        <v>1</v>
      </c>
      <c r="H54" s="21">
        <f t="shared" ref="H54:H60" si="30">ROUND(G54*F54,2)</f>
        <v>0</v>
      </c>
      <c r="I54" s="22">
        <v>0.23</v>
      </c>
      <c r="J54" s="21">
        <f t="shared" ref="J54:J60" si="31">IF(ISNUMBER(I54),ROUND(H54*I54,2),0)</f>
        <v>0</v>
      </c>
      <c r="K54" s="21">
        <f t="shared" ref="K54:K60" si="32">H54+J54</f>
        <v>0</v>
      </c>
    </row>
    <row r="55" spans="1:11" s="3" customFormat="1" ht="15" customHeight="1" x14ac:dyDescent="0.25">
      <c r="A55" s="16" t="s">
        <v>156</v>
      </c>
      <c r="B55" s="16" t="s">
        <v>74</v>
      </c>
      <c r="C55" s="18" t="s">
        <v>64</v>
      </c>
      <c r="D55" s="18"/>
      <c r="E55" s="19"/>
      <c r="F55" s="20"/>
      <c r="G55" s="16">
        <v>1</v>
      </c>
      <c r="H55" s="21">
        <f t="shared" si="30"/>
        <v>0</v>
      </c>
      <c r="I55" s="22">
        <v>0.23</v>
      </c>
      <c r="J55" s="21">
        <f t="shared" si="31"/>
        <v>0</v>
      </c>
      <c r="K55" s="21">
        <f t="shared" si="32"/>
        <v>0</v>
      </c>
    </row>
    <row r="56" spans="1:11" s="3" customFormat="1" x14ac:dyDescent="0.25">
      <c r="A56" s="16" t="s">
        <v>157</v>
      </c>
      <c r="B56" s="16" t="s">
        <v>28</v>
      </c>
      <c r="C56" s="17" t="s">
        <v>31</v>
      </c>
      <c r="D56" s="18"/>
      <c r="E56" s="19"/>
      <c r="F56" s="20"/>
      <c r="G56" s="16">
        <v>1</v>
      </c>
      <c r="H56" s="21">
        <f t="shared" si="30"/>
        <v>0</v>
      </c>
      <c r="I56" s="22">
        <v>0.23</v>
      </c>
      <c r="J56" s="21">
        <f t="shared" si="31"/>
        <v>0</v>
      </c>
      <c r="K56" s="21">
        <f t="shared" si="32"/>
        <v>0</v>
      </c>
    </row>
    <row r="57" spans="1:11" s="3" customFormat="1" x14ac:dyDescent="0.25">
      <c r="A57" s="16" t="s">
        <v>158</v>
      </c>
      <c r="B57" s="16" t="s">
        <v>75</v>
      </c>
      <c r="C57" s="26" t="s">
        <v>76</v>
      </c>
      <c r="D57" s="18"/>
      <c r="E57" s="19"/>
      <c r="F57" s="20"/>
      <c r="G57" s="16">
        <v>6</v>
      </c>
      <c r="H57" s="21">
        <f t="shared" si="30"/>
        <v>0</v>
      </c>
      <c r="I57" s="22">
        <v>0.23</v>
      </c>
      <c r="J57" s="21">
        <f t="shared" si="31"/>
        <v>0</v>
      </c>
      <c r="K57" s="21">
        <f t="shared" si="32"/>
        <v>0</v>
      </c>
    </row>
    <row r="58" spans="1:11" s="3" customFormat="1" x14ac:dyDescent="0.25">
      <c r="A58" s="16" t="s">
        <v>159</v>
      </c>
      <c r="B58" s="16" t="s">
        <v>77</v>
      </c>
      <c r="C58" s="26" t="s">
        <v>79</v>
      </c>
      <c r="D58" s="18"/>
      <c r="E58" s="19"/>
      <c r="F58" s="20"/>
      <c r="G58" s="16">
        <v>2</v>
      </c>
      <c r="H58" s="21">
        <f t="shared" si="30"/>
        <v>0</v>
      </c>
      <c r="I58" s="22">
        <v>0.23</v>
      </c>
      <c r="J58" s="21">
        <f t="shared" si="31"/>
        <v>0</v>
      </c>
      <c r="K58" s="21">
        <f t="shared" si="32"/>
        <v>0</v>
      </c>
    </row>
    <row r="59" spans="1:11" s="3" customFormat="1" x14ac:dyDescent="0.25">
      <c r="A59" s="16" t="s">
        <v>160</v>
      </c>
      <c r="B59" s="16" t="s">
        <v>81</v>
      </c>
      <c r="C59" s="26" t="s">
        <v>80</v>
      </c>
      <c r="D59" s="18"/>
      <c r="E59" s="19"/>
      <c r="F59" s="20"/>
      <c r="G59" s="16">
        <v>1</v>
      </c>
      <c r="H59" s="21">
        <f t="shared" si="30"/>
        <v>0</v>
      </c>
      <c r="I59" s="22">
        <v>0.23</v>
      </c>
      <c r="J59" s="21">
        <f t="shared" si="31"/>
        <v>0</v>
      </c>
      <c r="K59" s="21">
        <f t="shared" si="32"/>
        <v>0</v>
      </c>
    </row>
    <row r="60" spans="1:11" s="3" customFormat="1" x14ac:dyDescent="0.25">
      <c r="A60" s="16" t="s">
        <v>161</v>
      </c>
      <c r="B60" s="16" t="s">
        <v>109</v>
      </c>
      <c r="C60" s="26" t="s">
        <v>13</v>
      </c>
      <c r="D60" s="18"/>
      <c r="E60" s="19"/>
      <c r="F60" s="20"/>
      <c r="G60" s="16">
        <v>2</v>
      </c>
      <c r="H60" s="21">
        <f t="shared" si="30"/>
        <v>0</v>
      </c>
      <c r="I60" s="22">
        <v>0.23</v>
      </c>
      <c r="J60" s="21">
        <f t="shared" si="31"/>
        <v>0</v>
      </c>
      <c r="K60" s="21">
        <f t="shared" si="32"/>
        <v>0</v>
      </c>
    </row>
    <row r="61" spans="1:11" s="3" customFormat="1" x14ac:dyDescent="0.25">
      <c r="A61" s="16" t="s">
        <v>162</v>
      </c>
      <c r="B61" s="16" t="s">
        <v>108</v>
      </c>
      <c r="C61" s="26" t="s">
        <v>83</v>
      </c>
      <c r="D61" s="18"/>
      <c r="E61" s="19"/>
      <c r="F61" s="20"/>
      <c r="G61" s="16">
        <v>1</v>
      </c>
      <c r="H61" s="21">
        <f t="shared" ref="H61" si="33">ROUND(G61*F61,2)</f>
        <v>0</v>
      </c>
      <c r="I61" s="22">
        <v>0.23</v>
      </c>
      <c r="J61" s="21">
        <f t="shared" ref="J61" si="34">IF(ISNUMBER(I61),ROUND(H61*I61,2),0)</f>
        <v>0</v>
      </c>
      <c r="K61" s="21">
        <f t="shared" ref="K61" si="35">H61+J61</f>
        <v>0</v>
      </c>
    </row>
    <row r="62" spans="1:11" s="2" customFormat="1" x14ac:dyDescent="0.25">
      <c r="A62" s="16" t="s">
        <v>84</v>
      </c>
      <c r="B62" s="16"/>
      <c r="C62" s="26"/>
      <c r="D62" s="18"/>
      <c r="E62" s="18"/>
      <c r="F62" s="21"/>
      <c r="G62" s="16"/>
      <c r="H62" s="23">
        <f>SUM(H51:H61)</f>
        <v>0</v>
      </c>
      <c r="I62" s="25" t="s">
        <v>10</v>
      </c>
      <c r="J62" s="23">
        <f>SUM(J51:J61)</f>
        <v>0</v>
      </c>
      <c r="K62" s="23">
        <f>SUM(K51:K61)</f>
        <v>0</v>
      </c>
    </row>
    <row r="63" spans="1:11" s="1" customFormat="1" ht="15" x14ac:dyDescent="0.25">
      <c r="A63" s="48" t="s">
        <v>85</v>
      </c>
      <c r="B63" s="49"/>
      <c r="C63" s="49"/>
      <c r="D63" s="49"/>
      <c r="E63" s="49"/>
      <c r="F63" s="49"/>
      <c r="G63" s="49"/>
      <c r="H63" s="49"/>
      <c r="I63" s="49"/>
      <c r="J63" s="49"/>
      <c r="K63" s="50"/>
    </row>
    <row r="64" spans="1:11" s="2" customFormat="1" x14ac:dyDescent="0.25">
      <c r="A64" s="42" t="s">
        <v>86</v>
      </c>
      <c r="B64" s="43"/>
      <c r="C64" s="43"/>
      <c r="D64" s="43"/>
      <c r="E64" s="43"/>
      <c r="F64" s="43"/>
      <c r="G64" s="43"/>
      <c r="H64" s="43"/>
      <c r="I64" s="43"/>
      <c r="J64" s="43"/>
      <c r="K64" s="44"/>
    </row>
    <row r="65" spans="1:11" s="3" customFormat="1" x14ac:dyDescent="0.25">
      <c r="A65" s="35" t="s">
        <v>163</v>
      </c>
      <c r="B65" s="16" t="s">
        <v>88</v>
      </c>
      <c r="C65" s="17" t="s">
        <v>14</v>
      </c>
      <c r="D65" s="18"/>
      <c r="E65" s="19"/>
      <c r="F65" s="20"/>
      <c r="G65" s="16">
        <v>2</v>
      </c>
      <c r="H65" s="30">
        <f>ROUND(G65*F65,2)</f>
        <v>0</v>
      </c>
      <c r="I65" s="31">
        <v>0.23</v>
      </c>
      <c r="J65" s="21">
        <f t="shared" ref="J65" si="36">IF(ISNUMBER(I65),ROUND(H65*I65,2),0)</f>
        <v>0</v>
      </c>
      <c r="K65" s="21">
        <f t="shared" ref="K65" si="37">H65+J65</f>
        <v>0</v>
      </c>
    </row>
    <row r="66" spans="1:11" s="3" customFormat="1" ht="25.5" x14ac:dyDescent="0.25">
      <c r="A66" s="35" t="s">
        <v>164</v>
      </c>
      <c r="B66" s="16" t="s">
        <v>90</v>
      </c>
      <c r="C66" s="26" t="s">
        <v>91</v>
      </c>
      <c r="D66" s="18"/>
      <c r="E66" s="19"/>
      <c r="F66" s="20"/>
      <c r="G66" s="16">
        <v>6</v>
      </c>
      <c r="H66" s="30">
        <f t="shared" ref="H66:H71" si="38">ROUND(G66*F66,2)</f>
        <v>0</v>
      </c>
      <c r="I66" s="31">
        <v>0.23</v>
      </c>
      <c r="J66" s="21">
        <f t="shared" ref="J66:J71" si="39">IF(ISNUMBER(I66),ROUND(H66*I66,2),0)</f>
        <v>0</v>
      </c>
      <c r="K66" s="21">
        <f t="shared" ref="K66:K71" si="40">H66+J66</f>
        <v>0</v>
      </c>
    </row>
    <row r="67" spans="1:11" s="3" customFormat="1" x14ac:dyDescent="0.2">
      <c r="A67" s="35" t="s">
        <v>165</v>
      </c>
      <c r="B67" s="16" t="s">
        <v>92</v>
      </c>
      <c r="C67" s="26" t="s">
        <v>93</v>
      </c>
      <c r="D67" s="33"/>
      <c r="E67" s="19"/>
      <c r="F67" s="20"/>
      <c r="G67" s="16">
        <v>1</v>
      </c>
      <c r="H67" s="30">
        <f t="shared" si="38"/>
        <v>0</v>
      </c>
      <c r="I67" s="31">
        <v>0.23</v>
      </c>
      <c r="J67" s="21">
        <f t="shared" si="39"/>
        <v>0</v>
      </c>
      <c r="K67" s="21">
        <f t="shared" si="40"/>
        <v>0</v>
      </c>
    </row>
    <row r="68" spans="1:11" s="3" customFormat="1" x14ac:dyDescent="0.25">
      <c r="A68" s="35" t="s">
        <v>166</v>
      </c>
      <c r="B68" s="16" t="s">
        <v>96</v>
      </c>
      <c r="C68" s="26" t="s">
        <v>94</v>
      </c>
      <c r="D68" s="18"/>
      <c r="E68" s="19"/>
      <c r="F68" s="20"/>
      <c r="G68" s="16">
        <v>3</v>
      </c>
      <c r="H68" s="30">
        <f t="shared" si="38"/>
        <v>0</v>
      </c>
      <c r="I68" s="31">
        <v>0.23</v>
      </c>
      <c r="J68" s="21">
        <f t="shared" si="39"/>
        <v>0</v>
      </c>
      <c r="K68" s="21">
        <f t="shared" si="40"/>
        <v>0</v>
      </c>
    </row>
    <row r="69" spans="1:11" s="3" customFormat="1" x14ac:dyDescent="0.25">
      <c r="A69" s="35" t="s">
        <v>167</v>
      </c>
      <c r="B69" s="16" t="s">
        <v>97</v>
      </c>
      <c r="C69" s="26" t="s">
        <v>95</v>
      </c>
      <c r="D69" s="26"/>
      <c r="E69" s="19"/>
      <c r="F69" s="20"/>
      <c r="G69" s="16">
        <v>15</v>
      </c>
      <c r="H69" s="30">
        <f t="shared" si="38"/>
        <v>0</v>
      </c>
      <c r="I69" s="31">
        <v>0.23</v>
      </c>
      <c r="J69" s="21">
        <f t="shared" si="39"/>
        <v>0</v>
      </c>
      <c r="K69" s="21">
        <f t="shared" si="40"/>
        <v>0</v>
      </c>
    </row>
    <row r="70" spans="1:11" s="3" customFormat="1" ht="25.5" x14ac:dyDescent="0.25">
      <c r="A70" s="35" t="s">
        <v>168</v>
      </c>
      <c r="B70" s="16" t="s">
        <v>106</v>
      </c>
      <c r="C70" s="26" t="s">
        <v>112</v>
      </c>
      <c r="D70" s="18"/>
      <c r="E70" s="19"/>
      <c r="F70" s="20"/>
      <c r="G70" s="16">
        <v>25</v>
      </c>
      <c r="H70" s="30">
        <f t="shared" si="38"/>
        <v>0</v>
      </c>
      <c r="I70" s="31">
        <v>0.23</v>
      </c>
      <c r="J70" s="21">
        <f t="shared" si="39"/>
        <v>0</v>
      </c>
      <c r="K70" s="21">
        <f t="shared" si="40"/>
        <v>0</v>
      </c>
    </row>
    <row r="71" spans="1:11" s="3" customFormat="1" x14ac:dyDescent="0.25">
      <c r="A71" s="35" t="s">
        <v>169</v>
      </c>
      <c r="B71" s="16" t="s">
        <v>99</v>
      </c>
      <c r="C71" s="26" t="s">
        <v>98</v>
      </c>
      <c r="D71" s="18"/>
      <c r="E71" s="19"/>
      <c r="F71" s="20"/>
      <c r="G71" s="16">
        <v>6</v>
      </c>
      <c r="H71" s="30">
        <f t="shared" si="38"/>
        <v>0</v>
      </c>
      <c r="I71" s="31">
        <v>0.23</v>
      </c>
      <c r="J71" s="21">
        <f t="shared" si="39"/>
        <v>0</v>
      </c>
      <c r="K71" s="21">
        <f t="shared" si="40"/>
        <v>0</v>
      </c>
    </row>
    <row r="72" spans="1:11" s="3" customFormat="1" ht="25.5" x14ac:dyDescent="0.25">
      <c r="A72" s="35" t="s">
        <v>170</v>
      </c>
      <c r="B72" s="16" t="s">
        <v>101</v>
      </c>
      <c r="C72" s="26" t="s">
        <v>118</v>
      </c>
      <c r="D72" s="18"/>
      <c r="E72" s="19"/>
      <c r="F72" s="20"/>
      <c r="G72" s="16">
        <v>6</v>
      </c>
      <c r="H72" s="30">
        <f t="shared" ref="H72:H75" si="41">ROUND(G72*F72,2)</f>
        <v>0</v>
      </c>
      <c r="I72" s="31">
        <v>0.23</v>
      </c>
      <c r="J72" s="21">
        <f t="shared" ref="J72:J75" si="42">IF(ISNUMBER(I72),ROUND(H72*I72,2),0)</f>
        <v>0</v>
      </c>
      <c r="K72" s="21">
        <f t="shared" ref="K72:K75" si="43">H72+J72</f>
        <v>0</v>
      </c>
    </row>
    <row r="73" spans="1:11" s="3" customFormat="1" x14ac:dyDescent="0.25">
      <c r="A73" s="35" t="s">
        <v>171</v>
      </c>
      <c r="B73" s="16" t="s">
        <v>102</v>
      </c>
      <c r="C73" s="26" t="s">
        <v>103</v>
      </c>
      <c r="D73" s="18"/>
      <c r="E73" s="19"/>
      <c r="F73" s="20"/>
      <c r="G73" s="16">
        <v>12</v>
      </c>
      <c r="H73" s="30">
        <f t="shared" si="41"/>
        <v>0</v>
      </c>
      <c r="I73" s="31">
        <v>0.23</v>
      </c>
      <c r="J73" s="21">
        <f t="shared" si="42"/>
        <v>0</v>
      </c>
      <c r="K73" s="21">
        <f t="shared" si="43"/>
        <v>0</v>
      </c>
    </row>
    <row r="74" spans="1:11" s="3" customFormat="1" ht="25.5" x14ac:dyDescent="0.2">
      <c r="A74" s="35" t="s">
        <v>172</v>
      </c>
      <c r="B74" s="16" t="s">
        <v>23</v>
      </c>
      <c r="C74" s="36" t="s">
        <v>174</v>
      </c>
      <c r="D74" s="26"/>
      <c r="E74" s="19"/>
      <c r="F74" s="20"/>
      <c r="G74" s="16">
        <v>1</v>
      </c>
      <c r="H74" s="21">
        <f t="shared" ref="H74" si="44">ROUND(F74*G74,2)</f>
        <v>0</v>
      </c>
      <c r="I74" s="22">
        <v>0.23</v>
      </c>
      <c r="J74" s="21">
        <f t="shared" si="42"/>
        <v>0</v>
      </c>
      <c r="K74" s="21">
        <f t="shared" si="43"/>
        <v>0</v>
      </c>
    </row>
    <row r="75" spans="1:11" s="3" customFormat="1" x14ac:dyDescent="0.25">
      <c r="A75" s="35" t="s">
        <v>173</v>
      </c>
      <c r="B75" s="16" t="s">
        <v>75</v>
      </c>
      <c r="C75" s="26" t="s">
        <v>76</v>
      </c>
      <c r="D75" s="18"/>
      <c r="E75" s="19"/>
      <c r="F75" s="20"/>
      <c r="G75" s="16">
        <v>8</v>
      </c>
      <c r="H75" s="30">
        <f t="shared" si="41"/>
        <v>0</v>
      </c>
      <c r="I75" s="31">
        <v>0.23</v>
      </c>
      <c r="J75" s="21">
        <f t="shared" si="42"/>
        <v>0</v>
      </c>
      <c r="K75" s="21">
        <f t="shared" si="43"/>
        <v>0</v>
      </c>
    </row>
    <row r="76" spans="1:11" customFormat="1" ht="15" x14ac:dyDescent="0.25">
      <c r="A76" s="35" t="s">
        <v>175</v>
      </c>
      <c r="B76" s="16" t="s">
        <v>105</v>
      </c>
      <c r="C76" s="26" t="s">
        <v>104</v>
      </c>
      <c r="D76" s="18"/>
      <c r="E76" s="19"/>
      <c r="F76" s="20"/>
      <c r="G76" s="16">
        <v>1</v>
      </c>
      <c r="H76" s="30">
        <f t="shared" ref="H76:H77" si="45">ROUND(G76*F76,2)</f>
        <v>0</v>
      </c>
      <c r="I76" s="31">
        <v>0.23</v>
      </c>
      <c r="J76" s="21">
        <f t="shared" ref="J76:J77" si="46">IF(ISNUMBER(I76),ROUND(H76*I76,2),0)</f>
        <v>0</v>
      </c>
      <c r="K76" s="21">
        <f t="shared" ref="K76:K77" si="47">H76+J76</f>
        <v>0</v>
      </c>
    </row>
    <row r="77" spans="1:11" s="3" customFormat="1" ht="25.5" x14ac:dyDescent="0.25">
      <c r="A77" s="35" t="s">
        <v>176</v>
      </c>
      <c r="B77" s="16" t="s">
        <v>48</v>
      </c>
      <c r="C77" s="17" t="s">
        <v>49</v>
      </c>
      <c r="D77" s="26"/>
      <c r="E77" s="27"/>
      <c r="F77" s="20"/>
      <c r="G77" s="16">
        <v>1</v>
      </c>
      <c r="H77" s="30">
        <f t="shared" si="45"/>
        <v>0</v>
      </c>
      <c r="I77" s="31">
        <v>0.23</v>
      </c>
      <c r="J77" s="21">
        <f t="shared" si="46"/>
        <v>0</v>
      </c>
      <c r="K77" s="21">
        <f t="shared" si="47"/>
        <v>0</v>
      </c>
    </row>
    <row r="78" spans="1:11" s="2" customFormat="1" x14ac:dyDescent="0.25">
      <c r="A78" s="16" t="s">
        <v>87</v>
      </c>
      <c r="B78" s="16"/>
      <c r="C78" s="26"/>
      <c r="D78" s="18"/>
      <c r="E78" s="18"/>
      <c r="F78" s="21"/>
      <c r="G78" s="16"/>
      <c r="H78" s="23">
        <f>SUM(H65:H77)</f>
        <v>0</v>
      </c>
      <c r="I78" s="25" t="s">
        <v>10</v>
      </c>
      <c r="J78" s="23">
        <f>SUM(J65:J77)</f>
        <v>0</v>
      </c>
      <c r="K78" s="23">
        <f>SUM(K65:K77)</f>
        <v>0</v>
      </c>
    </row>
    <row r="79" spans="1:11" x14ac:dyDescent="0.25">
      <c r="A79" s="37"/>
      <c r="B79" s="9"/>
      <c r="C79" s="10"/>
      <c r="D79" s="10"/>
      <c r="E79" s="10"/>
      <c r="F79" s="11"/>
      <c r="G79" s="9"/>
      <c r="H79" s="11"/>
      <c r="I79" s="12"/>
      <c r="J79" s="13"/>
      <c r="K79" s="38"/>
    </row>
    <row r="80" spans="1:11" s="1" customFormat="1" x14ac:dyDescent="0.25">
      <c r="A80" s="45" t="s">
        <v>12</v>
      </c>
      <c r="B80" s="46"/>
      <c r="C80" s="46"/>
      <c r="D80" s="46"/>
      <c r="E80" s="46"/>
      <c r="F80" s="46"/>
      <c r="G80" s="47"/>
      <c r="H80" s="39">
        <f>H12+H16+H21+H43+H48+H62+H78</f>
        <v>0</v>
      </c>
      <c r="I80" s="40" t="s">
        <v>10</v>
      </c>
      <c r="J80" s="39">
        <f>J12+J16+J21+J43+J48+J62+J78</f>
        <v>0</v>
      </c>
      <c r="K80" s="39">
        <f>K12+K16+K21+K43+K48+K62+K78</f>
        <v>0</v>
      </c>
    </row>
    <row r="81" spans="1:11" x14ac:dyDescent="0.25">
      <c r="A81" s="9"/>
      <c r="B81" s="9"/>
      <c r="C81" s="10"/>
      <c r="D81" s="10"/>
      <c r="E81" s="10"/>
      <c r="F81" s="11"/>
      <c r="G81" s="9"/>
      <c r="H81" s="11"/>
      <c r="I81" s="12"/>
      <c r="J81" s="13"/>
      <c r="K81" s="11"/>
    </row>
    <row r="82" spans="1:11" x14ac:dyDescent="0.25">
      <c r="A82" s="9"/>
      <c r="B82" s="9"/>
      <c r="C82" s="10"/>
      <c r="D82" s="10"/>
      <c r="E82" s="10"/>
      <c r="F82" s="11"/>
      <c r="G82" s="9"/>
      <c r="H82" s="11"/>
      <c r="I82" s="12"/>
      <c r="J82" s="13"/>
      <c r="K82" s="11"/>
    </row>
    <row r="83" spans="1:11" x14ac:dyDescent="0.25">
      <c r="I83" s="41"/>
    </row>
  </sheetData>
  <mergeCells count="2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A6:K6"/>
    <mergeCell ref="A13:K13"/>
    <mergeCell ref="A80:G80"/>
    <mergeCell ref="A5:K5"/>
    <mergeCell ref="A49:K49"/>
    <mergeCell ref="A63:K63"/>
    <mergeCell ref="A22:K22"/>
    <mergeCell ref="A44:K44"/>
    <mergeCell ref="A50:K50"/>
    <mergeCell ref="A64:K64"/>
    <mergeCell ref="A17:K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User</cp:lastModifiedBy>
  <cp:lastPrinted>2018-04-09T07:03:35Z</cp:lastPrinted>
  <dcterms:created xsi:type="dcterms:W3CDTF">2017-08-12T15:16:36Z</dcterms:created>
  <dcterms:modified xsi:type="dcterms:W3CDTF">2018-05-14T07:00:35Z</dcterms:modified>
</cp:coreProperties>
</file>