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activeTab="0"/>
  </bookViews>
  <sheets>
    <sheet name="Kasprowicza!Piaseczno" sheetId="1" r:id="rId1"/>
  </sheets>
  <definedNames>
    <definedName name="_xlnm.Print_Area" localSheetId="0">'Kasprowicza!Piaseczno'!$A$1:$G$30</definedName>
  </definedNames>
  <calcPr fullCalcOnLoad="1"/>
</workbook>
</file>

<file path=xl/sharedStrings.xml><?xml version="1.0" encoding="utf-8"?>
<sst xmlns="http://schemas.openxmlformats.org/spreadsheetml/2006/main" count="120" uniqueCount="74">
  <si>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</si>
  <si>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</si>
  <si>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</si>
  <si>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</si>
  <si>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</si>
  <si>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</si>
  <si>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</si>
  <si>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</si>
  <si>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*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</si>
  <si>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</si>
  <si>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</si>
  <si>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</si>
  <si>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</si>
  <si>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</si>
  <si>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D.05.00.00</t>
  </si>
  <si>
    <t>NAWIERZCHNIE</t>
  </si>
  <si>
    <t>D.05.03.05a</t>
  </si>
  <si>
    <t>KNR 2-31 0310-05  0310-06</t>
  </si>
  <si>
    <t>D.03.00.00</t>
  </si>
  <si>
    <t>D.03.02.01a</t>
  </si>
  <si>
    <t>KNR 2-31 1406-03</t>
  </si>
  <si>
    <t>Regulacja pionowa studzienek dla włazów kanałowych</t>
  </si>
  <si>
    <t>VAT</t>
  </si>
  <si>
    <t>Brutto</t>
  </si>
  <si>
    <t>D.05.03.05b</t>
  </si>
  <si>
    <r>
      <t>m</t>
    </r>
    <r>
      <rPr>
        <vertAlign val="superscript"/>
        <sz val="10"/>
        <rFont val="Arial"/>
        <family val="2"/>
      </rPr>
      <t>3</t>
    </r>
  </si>
  <si>
    <t>Wykonanie nawierzchni z betonu asfaltowego  AC 11 W - warstwa wiążąca gr. 4 cm</t>
  </si>
  <si>
    <t>Wykonanie nawierzchni z betonu asfaltowego  AC 11 S - warstwa ścieralna gr. 4 cm</t>
  </si>
  <si>
    <t>Razem</t>
  </si>
  <si>
    <t>Mechaniczne oczyszczenie i skropienie emulsją asfaltową na zimno podbudowy z mieszanki niezwiązanej</t>
  </si>
  <si>
    <t>Mechaniczne oczyszczenie i skropienie emulsją asfaltową warstwy wiążącej z betonu asfaltowego</t>
  </si>
  <si>
    <t>KNR AT-03 020202</t>
  </si>
  <si>
    <t>KNR AT-03 020201</t>
  </si>
  <si>
    <t>D.01.00.00</t>
  </si>
  <si>
    <t>ROBOTY PRZYGOTOWAWCZE</t>
  </si>
  <si>
    <t>D.01.02.04</t>
  </si>
  <si>
    <t>KNR 2-31 0803-03 0803-04</t>
  </si>
  <si>
    <t>Rozebranie nawierzchni z mieszanek mineralno-bitumicznych poprzez frezowanie</t>
  </si>
  <si>
    <t>D.02.00.00</t>
  </si>
  <si>
    <t>ROBOTY ZIEMNE</t>
  </si>
  <si>
    <t>D.02.01.01</t>
  </si>
  <si>
    <t>KNR 2-01 0207-01 0214-03</t>
  </si>
  <si>
    <t>Wykonanie wykopów mechaniczne w gr. Kat I-IV z transportem urobku na odkład (korytowanie pod krawężnik na ławie)</t>
  </si>
  <si>
    <t>D.08.00.00</t>
  </si>
  <si>
    <t>D.08.08.01</t>
  </si>
  <si>
    <t>KNR 2-31 0703-02</t>
  </si>
  <si>
    <t>Ustawienie krawężników betonowych o wymiarach 15x30 cm na ławie betonowej z betonu C12/15 z oporem na podsypce cem.-kruszywowej 1:4 gr. 5cm</t>
  </si>
  <si>
    <t>m</t>
  </si>
  <si>
    <t>ELEMENTY ULIC</t>
  </si>
  <si>
    <t>SYSTEM ZBIERAJĄCO-ODPROWADZAJĄCY WODY OPADOWE</t>
  </si>
  <si>
    <t>D.03.02.01</t>
  </si>
  <si>
    <t>KNNR 1 0201-06</t>
  </si>
  <si>
    <t>KNNR 11 0501-05</t>
  </si>
  <si>
    <t>Podłoża i obsypki z kruszyw naturalnych dowiezionych</t>
  </si>
  <si>
    <t>KNNR 1 0318-04</t>
  </si>
  <si>
    <t>Zasypywanie wykopów o ścianach pionowych o szerokości 0.8-2.5 m i głęb.do 3.0 m w gr.kat. IV</t>
  </si>
  <si>
    <t>KNNR 4 1308-02</t>
  </si>
  <si>
    <t>Kanały z rur PP SN8 o śr. zewn. 160 mm</t>
  </si>
  <si>
    <t>KNNR 4 1424-02</t>
  </si>
  <si>
    <t>Studzienki ściekowe uliczne betonowe o śr.500 mm z osadnikiem - wpusty ściekowe uliczne</t>
  </si>
  <si>
    <t>kpl.</t>
  </si>
  <si>
    <t>Roboty ziemne wykonywane koparkami przedsiębiernymi o poj.łyżki 0.40 m3 w gr.kat. III-IV z transp.urobku na odl.do 1 km samochodem samowyładowczym</t>
  </si>
  <si>
    <t>KNR 2-31 0815-02</t>
  </si>
  <si>
    <t>Rozebranie nawierzchni z kostki betonowej na podsypce cementowo-piaskowej</t>
  </si>
  <si>
    <t>D.05.03.23</t>
  </si>
  <si>
    <t>KNR 2-31 0511-03</t>
  </si>
  <si>
    <t>Wykonanie nawierzchni z bet. kostki brukowej gr. 8 cm na podsypce cem.-kruszywowej 1:4 gr. 3 cm</t>
  </si>
  <si>
    <t>KNR 2-31 0310-01  0310-02</t>
  </si>
  <si>
    <t>D.04.04.02</t>
  </si>
  <si>
    <t>KNR 2-31 0114-05</t>
  </si>
  <si>
    <t>Remont ul. Kasprowicza w Piasecznie dł. 107 m</t>
  </si>
  <si>
    <t>Wykonanie warstwy jezdnej z mieszanki niezwiązanej 0/31,5 mm gr. 15 cm (zawrotka)</t>
  </si>
  <si>
    <t>Kosztorys ofertowy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</si>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</sst>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9" fillId="0" borderId="0" xfId="58" applyFont="1" applyAlignment="1">
      <alignment horizontal="center"/>
    </xf>
    <xf numFmtId="0" fontId="5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4" fontId="51" fillId="0" borderId="0" xfId="58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50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44" fontId="49" fillId="0" borderId="0" xfId="58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5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44" fontId="48" fillId="33" borderId="14" xfId="58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right" vertical="center"/>
    </xf>
    <xf numFmtId="44" fontId="3" fillId="35" borderId="10" xfId="58" applyFont="1" applyFill="1" applyBorder="1" applyAlignment="1">
      <alignment horizontal="center" vertical="center"/>
    </xf>
    <xf numFmtId="44" fontId="3" fillId="0" borderId="10" xfId="58" applyNumberFormat="1" applyFont="1" applyFill="1" applyBorder="1" applyAlignment="1">
      <alignment horizontal="center" vertical="center" wrapText="1"/>
    </xf>
    <xf numFmtId="44" fontId="48" fillId="33" borderId="10" xfId="58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vertical="center"/>
    </xf>
    <xf numFmtId="44" fontId="7" fillId="0" borderId="11" xfId="58" applyNumberFormat="1" applyFont="1" applyFill="1" applyBorder="1" applyAlignment="1">
      <alignment horizontal="center" vertical="center" wrapText="1"/>
    </xf>
    <xf numFmtId="44" fontId="51" fillId="0" borderId="11" xfId="58" applyFont="1" applyBorder="1" applyAlignment="1">
      <alignment horizontal="center"/>
    </xf>
    <xf numFmtId="44" fontId="51" fillId="0" borderId="15" xfId="58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2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44" fontId="7" fillId="0" borderId="16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7" xfId="0" applyNumberFormat="1" applyFont="1" applyFill="1" applyBorder="1" applyAlignment="1">
      <alignment horizontal="left" vertical="center" wrapText="1"/>
    </xf>
    <xf numFmtId="0" fontId="52" fillId="0" borderId="12" xfId="0" applyFont="1" applyBorder="1" applyAlignment="1">
      <alignment vertical="center"/>
    </xf>
    <xf numFmtId="49" fontId="52" fillId="0" borderId="0" xfId="0" applyNumberFormat="1" applyFont="1" applyAlignment="1">
      <alignment vertical="center" wrapText="1"/>
    </xf>
    <xf numFmtId="44" fontId="3" fillId="0" borderId="10" xfId="58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/>
    </xf>
    <xf numFmtId="44" fontId="52" fillId="0" borderId="18" xfId="0" applyNumberFormat="1" applyFont="1" applyBorder="1" applyAlignment="1">
      <alignment vertical="center"/>
    </xf>
    <xf numFmtId="0" fontId="48" fillId="33" borderId="16" xfId="0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44" fontId="51" fillId="0" borderId="26" xfId="58" applyFont="1" applyBorder="1" applyAlignment="1">
      <alignment horizontal="center" vertical="center" wrapText="1"/>
    </xf>
    <xf numFmtId="44" fontId="51" fillId="0" borderId="27" xfId="58" applyFont="1" applyBorder="1" applyAlignment="1">
      <alignment horizontal="center" vertical="center"/>
    </xf>
    <xf numFmtId="44" fontId="51" fillId="0" borderId="28" xfId="58" applyFont="1" applyBorder="1" applyAlignment="1">
      <alignment horizontal="center" vertical="center"/>
    </xf>
    <xf numFmtId="44" fontId="51" fillId="0" borderId="16" xfId="58" applyFont="1" applyBorder="1" applyAlignment="1">
      <alignment horizontal="center" vertical="center"/>
    </xf>
    <xf numFmtId="44" fontId="51" fillId="0" borderId="16" xfId="58" applyFont="1" applyBorder="1" applyAlignment="1">
      <alignment horizontal="center" vertical="center" wrapText="1"/>
    </xf>
    <xf numFmtId="44" fontId="51" fillId="0" borderId="22" xfId="58" applyFont="1" applyBorder="1" applyAlignment="1">
      <alignment horizontal="center" wrapText="1"/>
    </xf>
    <xf numFmtId="44" fontId="3" fillId="35" borderId="14" xfId="58" applyFont="1" applyFill="1" applyBorder="1" applyAlignment="1">
      <alignment horizontal="center" vertical="center" wrapText="1"/>
    </xf>
    <xf numFmtId="44" fontId="52" fillId="0" borderId="16" xfId="0" applyNumberFormat="1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tabSelected="1" view="pageBreakPreview" zoomScale="110" zoomScaleNormal="70" zoomScaleSheetLayoutView="110" zoomScalePageLayoutView="0" workbookViewId="0" topLeftCell="A10">
      <selection activeCell="C12" sqref="C12"/>
    </sheetView>
  </sheetViews>
  <sheetFormatPr defaultColWidth="9.140625" defaultRowHeight="15"/>
  <cols>
    <col min="1" max="1" width="13.8515625" style="3" bestFit="1" customWidth="1"/>
    <col min="2" max="2" width="18.8515625" style="4" bestFit="1" customWidth="1"/>
    <col min="3" max="3" width="92.140625" style="5" bestFit="1" customWidth="1"/>
    <col min="4" max="4" width="9.140625" style="3" customWidth="1"/>
    <col min="5" max="5" width="9.140625" style="6" customWidth="1"/>
    <col min="6" max="6" width="13.8515625" style="7" bestFit="1" customWidth="1"/>
    <col min="7" max="7" width="19.140625" style="7" bestFit="1" customWidth="1"/>
    <col min="9" max="9" width="14.421875" style="0" bestFit="1" customWidth="1"/>
    <col min="10" max="10" width="13.8515625" style="0" bestFit="1" customWidth="1"/>
  </cols>
  <sheetData>
    <row r="1" ht="31.5" customHeight="1" thickBot="1">
      <c r="G1" s="24" t="s">
        <v>73</v>
      </c>
    </row>
    <row r="2" spans="1:7" ht="23.25">
      <c r="A2" s="62" t="s">
        <v>72</v>
      </c>
      <c r="B2" s="63"/>
      <c r="C2" s="63"/>
      <c r="D2" s="63"/>
      <c r="E2" s="63"/>
      <c r="F2" s="63"/>
      <c r="G2" s="64"/>
    </row>
    <row r="3" spans="1:7" ht="16.5" thickBot="1">
      <c r="A3" s="65" t="s">
        <v>70</v>
      </c>
      <c r="B3" s="66"/>
      <c r="C3" s="66"/>
      <c r="D3" s="66"/>
      <c r="E3" s="66"/>
      <c r="F3" s="66"/>
      <c r="G3" s="67"/>
    </row>
    <row r="4" spans="1:7" ht="15">
      <c r="A4" s="68" t="s">
        <v>0</v>
      </c>
      <c r="B4" s="70" t="s">
        <v>1</v>
      </c>
      <c r="C4" s="72" t="s">
        <v>2</v>
      </c>
      <c r="D4" s="74" t="s">
        <v>3</v>
      </c>
      <c r="E4" s="75"/>
      <c r="F4" s="76" t="s">
        <v>4</v>
      </c>
      <c r="G4" s="78" t="s">
        <v>5</v>
      </c>
    </row>
    <row r="5" spans="1:7" ht="15">
      <c r="A5" s="69"/>
      <c r="B5" s="71"/>
      <c r="C5" s="73"/>
      <c r="D5" s="11" t="s">
        <v>6</v>
      </c>
      <c r="E5" s="12" t="s">
        <v>7</v>
      </c>
      <c r="F5" s="77"/>
      <c r="G5" s="79"/>
    </row>
    <row r="6" spans="1:7" ht="15.75">
      <c r="A6" s="10" t="s">
        <v>33</v>
      </c>
      <c r="B6" s="2" t="s">
        <v>8</v>
      </c>
      <c r="C6" s="31" t="s">
        <v>34</v>
      </c>
      <c r="D6" s="1" t="s">
        <v>8</v>
      </c>
      <c r="E6" s="1" t="s">
        <v>8</v>
      </c>
      <c r="F6" s="59" t="s">
        <v>8</v>
      </c>
      <c r="G6" s="61" t="s">
        <v>8</v>
      </c>
    </row>
    <row r="7" spans="1:7" ht="15">
      <c r="A7" s="45" t="s">
        <v>35</v>
      </c>
      <c r="B7" s="44" t="s">
        <v>62</v>
      </c>
      <c r="C7" s="50" t="s">
        <v>63</v>
      </c>
      <c r="D7" s="21" t="s">
        <v>10</v>
      </c>
      <c r="E7" s="43">
        <v>35</v>
      </c>
      <c r="F7" s="60"/>
      <c r="G7" s="83">
        <f>E7*F7</f>
        <v>0</v>
      </c>
    </row>
    <row r="8" spans="1:7" ht="25.5">
      <c r="A8" s="45" t="s">
        <v>35</v>
      </c>
      <c r="B8" s="44" t="s">
        <v>36</v>
      </c>
      <c r="C8" s="42" t="s">
        <v>37</v>
      </c>
      <c r="D8" s="21" t="s">
        <v>10</v>
      </c>
      <c r="E8" s="43">
        <v>525</v>
      </c>
      <c r="F8" s="60"/>
      <c r="G8" s="83">
        <f>E8*F8</f>
        <v>0</v>
      </c>
    </row>
    <row r="9" spans="1:7" ht="15.75">
      <c r="A9" s="10" t="s">
        <v>38</v>
      </c>
      <c r="B9" s="2" t="s">
        <v>8</v>
      </c>
      <c r="C9" s="1" t="s">
        <v>39</v>
      </c>
      <c r="D9" s="1" t="s">
        <v>8</v>
      </c>
      <c r="E9" s="1" t="s">
        <v>8</v>
      </c>
      <c r="F9" s="1" t="s">
        <v>8</v>
      </c>
      <c r="G9" s="32" t="s">
        <v>8</v>
      </c>
    </row>
    <row r="10" spans="1:7" ht="27.75" customHeight="1">
      <c r="A10" s="18" t="s">
        <v>40</v>
      </c>
      <c r="B10" s="51" t="s">
        <v>41</v>
      </c>
      <c r="C10" s="19" t="s">
        <v>42</v>
      </c>
      <c r="D10" s="21" t="s">
        <v>25</v>
      </c>
      <c r="E10" s="34">
        <v>26.125</v>
      </c>
      <c r="F10" s="35"/>
      <c r="G10" s="82">
        <f>E10*F10</f>
        <v>0</v>
      </c>
    </row>
    <row r="11" spans="1:7" ht="15.75">
      <c r="A11" s="10" t="s">
        <v>11</v>
      </c>
      <c r="B11" s="2" t="s">
        <v>8</v>
      </c>
      <c r="C11" s="1" t="s">
        <v>12</v>
      </c>
      <c r="D11" s="1" t="s">
        <v>8</v>
      </c>
      <c r="E11" s="1" t="s">
        <v>8</v>
      </c>
      <c r="F11" s="1" t="s">
        <v>8</v>
      </c>
      <c r="G11" s="32" t="s">
        <v>8</v>
      </c>
    </row>
    <row r="12" spans="1:9" s="9" customFormat="1" ht="14.25">
      <c r="A12" s="54" t="s">
        <v>68</v>
      </c>
      <c r="B12" s="52" t="s">
        <v>69</v>
      </c>
      <c r="C12" s="30" t="s">
        <v>71</v>
      </c>
      <c r="D12" s="21" t="s">
        <v>10</v>
      </c>
      <c r="E12" s="34">
        <v>40</v>
      </c>
      <c r="F12" s="35"/>
      <c r="G12" s="82">
        <f>E12*F12</f>
        <v>0</v>
      </c>
      <c r="H12" s="16"/>
      <c r="I12" s="16"/>
    </row>
    <row r="13" spans="1:9" s="9" customFormat="1" ht="14.25">
      <c r="A13" s="22" t="s">
        <v>13</v>
      </c>
      <c r="B13" s="19" t="s">
        <v>32</v>
      </c>
      <c r="C13" s="30" t="s">
        <v>29</v>
      </c>
      <c r="D13" s="21" t="s">
        <v>10</v>
      </c>
      <c r="E13" s="34">
        <v>523</v>
      </c>
      <c r="F13" s="35"/>
      <c r="G13" s="82">
        <f>E13*F13</f>
        <v>0</v>
      </c>
      <c r="H13" s="16"/>
      <c r="I13" s="16"/>
    </row>
    <row r="14" spans="1:9" s="9" customFormat="1" ht="14.25">
      <c r="A14" s="22" t="s">
        <v>13</v>
      </c>
      <c r="B14" s="19" t="s">
        <v>31</v>
      </c>
      <c r="C14" s="30" t="s">
        <v>30</v>
      </c>
      <c r="D14" s="21" t="s">
        <v>10</v>
      </c>
      <c r="E14" s="34">
        <v>523</v>
      </c>
      <c r="F14" s="35"/>
      <c r="G14" s="82">
        <f>E14*F14</f>
        <v>0</v>
      </c>
      <c r="H14" s="16"/>
      <c r="I14" s="16"/>
    </row>
    <row r="15" spans="1:9" ht="15.75">
      <c r="A15" s="10" t="s">
        <v>14</v>
      </c>
      <c r="B15" s="2" t="s">
        <v>8</v>
      </c>
      <c r="C15" s="1" t="s">
        <v>15</v>
      </c>
      <c r="D15" s="1" t="s">
        <v>8</v>
      </c>
      <c r="E15" s="1" t="s">
        <v>8</v>
      </c>
      <c r="F15" s="1" t="s">
        <v>8</v>
      </c>
      <c r="G15" s="32" t="s">
        <v>8</v>
      </c>
      <c r="H15" s="17"/>
      <c r="I15" s="17"/>
    </row>
    <row r="16" spans="1:9" s="8" customFormat="1" ht="25.5">
      <c r="A16" s="18" t="s">
        <v>16</v>
      </c>
      <c r="B16" s="19" t="s">
        <v>67</v>
      </c>
      <c r="C16" s="23" t="s">
        <v>26</v>
      </c>
      <c r="D16" s="21" t="s">
        <v>10</v>
      </c>
      <c r="E16" s="34">
        <v>523</v>
      </c>
      <c r="F16" s="35"/>
      <c r="G16" s="82">
        <f>E16*F16</f>
        <v>0</v>
      </c>
      <c r="H16" s="16"/>
      <c r="I16" s="16"/>
    </row>
    <row r="17" spans="1:9" s="8" customFormat="1" ht="25.5">
      <c r="A17" s="18" t="s">
        <v>24</v>
      </c>
      <c r="B17" s="19" t="s">
        <v>17</v>
      </c>
      <c r="C17" s="23" t="s">
        <v>27</v>
      </c>
      <c r="D17" s="21" t="s">
        <v>10</v>
      </c>
      <c r="E17" s="34">
        <v>523</v>
      </c>
      <c r="F17" s="36"/>
      <c r="G17" s="82">
        <f>E17*F17</f>
        <v>0</v>
      </c>
      <c r="H17" s="16"/>
      <c r="I17" s="16"/>
    </row>
    <row r="18" spans="1:9" s="8" customFormat="1" ht="14.25">
      <c r="A18" s="54" t="s">
        <v>64</v>
      </c>
      <c r="B18" s="53" t="s">
        <v>65</v>
      </c>
      <c r="C18" s="30" t="s">
        <v>66</v>
      </c>
      <c r="D18" s="21" t="s">
        <v>10</v>
      </c>
      <c r="E18" s="34">
        <v>35</v>
      </c>
      <c r="F18" s="36"/>
      <c r="G18" s="82">
        <f>E18*F18</f>
        <v>0</v>
      </c>
      <c r="H18" s="16"/>
      <c r="I18" s="16"/>
    </row>
    <row r="19" spans="1:9" s="8" customFormat="1" ht="15.75">
      <c r="A19" s="10" t="s">
        <v>43</v>
      </c>
      <c r="B19" s="2" t="s">
        <v>8</v>
      </c>
      <c r="C19" s="1" t="s">
        <v>48</v>
      </c>
      <c r="D19" s="1" t="s">
        <v>8</v>
      </c>
      <c r="E19" s="1" t="s">
        <v>8</v>
      </c>
      <c r="F19" s="37" t="s">
        <v>8</v>
      </c>
      <c r="G19" s="33" t="s">
        <v>8</v>
      </c>
      <c r="H19" s="16"/>
      <c r="I19" s="16"/>
    </row>
    <row r="20" spans="1:7" ht="28.5" customHeight="1">
      <c r="A20" s="18" t="s">
        <v>44</v>
      </c>
      <c r="B20" s="19" t="s">
        <v>45</v>
      </c>
      <c r="C20" s="23" t="s">
        <v>46</v>
      </c>
      <c r="D20" s="21" t="s">
        <v>47</v>
      </c>
      <c r="E20" s="34">
        <v>216</v>
      </c>
      <c r="F20" s="36"/>
      <c r="G20" s="82">
        <f>E20*F20</f>
        <v>0</v>
      </c>
    </row>
    <row r="21" spans="1:9" s="8" customFormat="1" ht="15.75">
      <c r="A21" s="10" t="s">
        <v>18</v>
      </c>
      <c r="B21" s="2" t="s">
        <v>8</v>
      </c>
      <c r="C21" s="1" t="s">
        <v>49</v>
      </c>
      <c r="D21" s="1" t="s">
        <v>8</v>
      </c>
      <c r="E21" s="1" t="s">
        <v>8</v>
      </c>
      <c r="F21" s="37" t="s">
        <v>8</v>
      </c>
      <c r="G21" s="33" t="s">
        <v>8</v>
      </c>
      <c r="H21" s="16"/>
      <c r="I21" s="16"/>
    </row>
    <row r="22" spans="1:9" s="8" customFormat="1" ht="25.5">
      <c r="A22" s="18" t="s">
        <v>50</v>
      </c>
      <c r="B22" s="48" t="s">
        <v>51</v>
      </c>
      <c r="C22" s="20" t="s">
        <v>61</v>
      </c>
      <c r="D22" s="21" t="s">
        <v>25</v>
      </c>
      <c r="E22" s="38">
        <v>31.62</v>
      </c>
      <c r="F22" s="36"/>
      <c r="G22" s="82">
        <f aca="true" t="shared" si="0" ref="G22:G27">E22*F22</f>
        <v>0</v>
      </c>
      <c r="H22" s="16"/>
      <c r="I22" s="16"/>
    </row>
    <row r="23" spans="1:9" s="8" customFormat="1" ht="14.25">
      <c r="A23" s="54" t="s">
        <v>50</v>
      </c>
      <c r="B23" s="48" t="s">
        <v>52</v>
      </c>
      <c r="C23" s="30" t="s">
        <v>53</v>
      </c>
      <c r="D23" s="21" t="s">
        <v>25</v>
      </c>
      <c r="E23" s="38">
        <v>5.6</v>
      </c>
      <c r="F23" s="36"/>
      <c r="G23" s="82">
        <f t="shared" si="0"/>
        <v>0</v>
      </c>
      <c r="H23" s="16"/>
      <c r="I23" s="16"/>
    </row>
    <row r="24" spans="1:9" s="8" customFormat="1" ht="17.25" customHeight="1">
      <c r="A24" s="54" t="s">
        <v>50</v>
      </c>
      <c r="B24" s="48" t="s">
        <v>54</v>
      </c>
      <c r="C24" s="30" t="s">
        <v>55</v>
      </c>
      <c r="D24" s="21" t="s">
        <v>25</v>
      </c>
      <c r="E24" s="38">
        <v>26</v>
      </c>
      <c r="F24" s="36"/>
      <c r="G24" s="82">
        <f t="shared" si="0"/>
        <v>0</v>
      </c>
      <c r="H24" s="16"/>
      <c r="I24" s="16"/>
    </row>
    <row r="25" spans="1:9" s="8" customFormat="1" ht="17.25" customHeight="1">
      <c r="A25" s="54" t="s">
        <v>50</v>
      </c>
      <c r="B25" s="48" t="s">
        <v>56</v>
      </c>
      <c r="C25" s="30" t="s">
        <v>57</v>
      </c>
      <c r="D25" s="21" t="s">
        <v>47</v>
      </c>
      <c r="E25" s="38">
        <v>18.6</v>
      </c>
      <c r="F25" s="36"/>
      <c r="G25" s="82">
        <f t="shared" si="0"/>
        <v>0</v>
      </c>
      <c r="H25" s="16"/>
      <c r="I25" s="16"/>
    </row>
    <row r="26" spans="1:9" s="8" customFormat="1" ht="12.75">
      <c r="A26" s="54" t="s">
        <v>50</v>
      </c>
      <c r="B26" s="48" t="s">
        <v>58</v>
      </c>
      <c r="C26" s="30" t="s">
        <v>59</v>
      </c>
      <c r="D26" s="47" t="s">
        <v>60</v>
      </c>
      <c r="E26" s="38">
        <v>4</v>
      </c>
      <c r="F26" s="36"/>
      <c r="G26" s="82">
        <f t="shared" si="0"/>
        <v>0</v>
      </c>
      <c r="H26" s="16"/>
      <c r="I26" s="16"/>
    </row>
    <row r="27" spans="1:9" s="8" customFormat="1" ht="13.5" thickBot="1">
      <c r="A27" s="55" t="s">
        <v>19</v>
      </c>
      <c r="B27" s="49" t="s">
        <v>20</v>
      </c>
      <c r="C27" s="56" t="s">
        <v>21</v>
      </c>
      <c r="D27" s="57" t="s">
        <v>9</v>
      </c>
      <c r="E27" s="58">
        <v>6</v>
      </c>
      <c r="F27" s="36"/>
      <c r="G27" s="82">
        <f t="shared" si="0"/>
        <v>0</v>
      </c>
      <c r="H27" s="16"/>
      <c r="I27" s="16"/>
    </row>
    <row r="28" spans="1:10" ht="15">
      <c r="A28" s="25"/>
      <c r="B28" s="26"/>
      <c r="C28" s="27"/>
      <c r="D28" s="28"/>
      <c r="E28" s="29"/>
      <c r="F28" s="39" t="s">
        <v>28</v>
      </c>
      <c r="G28" s="46">
        <f>SUM(G8:G27)</f>
        <v>0</v>
      </c>
      <c r="I28" s="13"/>
      <c r="J28" s="14"/>
    </row>
    <row r="29" spans="6:10" ht="15">
      <c r="F29" s="40" t="s">
        <v>22</v>
      </c>
      <c r="G29" s="80">
        <f>G28*0.23</f>
        <v>0</v>
      </c>
      <c r="I29" s="13"/>
      <c r="J29" s="14"/>
    </row>
    <row r="30" spans="6:10" ht="15.75" thickBot="1">
      <c r="F30" s="41" t="s">
        <v>23</v>
      </c>
      <c r="G30" s="81">
        <f>G28+G29</f>
        <v>0</v>
      </c>
      <c r="I30" s="13"/>
      <c r="J30" s="15"/>
    </row>
  </sheetData>
  <sheetProtection/>
  <mergeCells count="8">
    <mergeCell ref="A2:G2"/>
    <mergeCell ref="A3:G3"/>
    <mergeCell ref="A4:A5"/>
    <mergeCell ref="B4:B5"/>
    <mergeCell ref="C4:C5"/>
    <mergeCell ref="D4:E4"/>
    <mergeCell ref="F4:F5"/>
    <mergeCell ref="G4:G5"/>
  </mergeCells>
  <conditionalFormatting sqref="C28">
    <cfRule type="duplicateValues" priority="2" dxfId="1">
      <formula>AND(COUNTIF($C$28:$C$28,C28)&gt;1,NOT(ISBLANK(C28)))</formula>
    </cfRule>
  </conditionalFormatting>
  <printOptions/>
  <pageMargins left="0.7" right="0.7" top="0.75" bottom="0.75" header="0.3" footer="0.3"/>
  <pageSetup fitToHeight="0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Sławomir Łodeja</cp:lastModifiedBy>
  <cp:lastPrinted>2018-05-29T14:02:11Z</cp:lastPrinted>
  <dcterms:created xsi:type="dcterms:W3CDTF">2015-04-27T15:39:42Z</dcterms:created>
  <dcterms:modified xsi:type="dcterms:W3CDTF">2018-05-30T07:05:47Z</dcterms:modified>
  <cp:category/>
  <cp:version/>
  <cp:contentType/>
  <cp:contentStatus/>
</cp:coreProperties>
</file>