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4" i="1"/>
  <c r="J17" i="1"/>
  <c r="J16" i="1"/>
  <c r="J15" i="1"/>
  <c r="H19" i="1" l="1"/>
  <c r="H20" i="1"/>
  <c r="H21" i="1" s="1"/>
  <c r="H18" i="1"/>
  <c r="F19" i="1"/>
  <c r="F18" i="1"/>
  <c r="H17" i="1" l="1"/>
  <c r="G17" i="1"/>
  <c r="D17" i="1"/>
  <c r="I16" i="1"/>
  <c r="F16" i="1"/>
  <c r="I15" i="1"/>
  <c r="I17" i="1" s="1"/>
  <c r="F15" i="1"/>
  <c r="F17" i="1" s="1"/>
  <c r="H14" i="1" l="1"/>
  <c r="G14" i="1"/>
  <c r="D14" i="1"/>
  <c r="I13" i="1"/>
  <c r="F13" i="1"/>
  <c r="I12" i="1"/>
  <c r="F12" i="1"/>
  <c r="I11" i="1"/>
  <c r="F11" i="1"/>
  <c r="I10" i="1"/>
  <c r="F10" i="1"/>
  <c r="I9" i="1"/>
  <c r="F9" i="1"/>
  <c r="I8" i="1"/>
  <c r="I7" i="1"/>
  <c r="F8" i="1"/>
  <c r="F7" i="1"/>
  <c r="I14" i="1" l="1"/>
  <c r="F14" i="1"/>
</calcChain>
</file>

<file path=xl/sharedStrings.xml><?xml version="1.0" encoding="utf-8"?>
<sst xmlns="http://schemas.openxmlformats.org/spreadsheetml/2006/main" count="42" uniqueCount="37">
  <si>
    <t>Koszenie rowów przydrożnych, cieków i poboczy</t>
  </si>
  <si>
    <t>L.p.</t>
  </si>
  <si>
    <t>Długość rowu</t>
  </si>
  <si>
    <t>Kosztorys  - obmiar powykonawczy 2019r.</t>
  </si>
  <si>
    <t>Długość [ m ]</t>
  </si>
  <si>
    <t>[ m ]</t>
  </si>
  <si>
    <t>[ m2 ]</t>
  </si>
  <si>
    <t>przepustów</t>
  </si>
  <si>
    <t>rurociągów</t>
  </si>
  <si>
    <t>Ulica</t>
  </si>
  <si>
    <t xml:space="preserve">Nr rowu </t>
  </si>
  <si>
    <t>Miejscowość</t>
  </si>
  <si>
    <t>Piaseczno / Zalesie Dolne</t>
  </si>
  <si>
    <t>Długosza</t>
  </si>
  <si>
    <t>UWAGI</t>
  </si>
  <si>
    <t>Odpływ do ul.3-go Maja</t>
  </si>
  <si>
    <t>Długość SUMA</t>
  </si>
  <si>
    <t>RAZEM</t>
  </si>
  <si>
    <t>Koniec ul. Śląska</t>
  </si>
  <si>
    <t xml:space="preserve"> 1/1</t>
  </si>
  <si>
    <t xml:space="preserve"> 1/2</t>
  </si>
  <si>
    <t xml:space="preserve"> 1/3</t>
  </si>
  <si>
    <t xml:space="preserve"> 1/4</t>
  </si>
  <si>
    <t xml:space="preserve"> 1/5</t>
  </si>
  <si>
    <t xml:space="preserve"> 1/6</t>
  </si>
  <si>
    <t>2018r- 1300</t>
  </si>
  <si>
    <t>Tabela przykładowa - wartości szacunkowe</t>
  </si>
  <si>
    <t>Szerokość skarp           ( i dna )</t>
  </si>
  <si>
    <r>
      <rPr>
        <sz val="10"/>
        <color theme="1"/>
        <rFont val="Calibri"/>
        <family val="2"/>
        <charset val="238"/>
        <scheme val="minor"/>
      </rPr>
      <t>Powierzchnia</t>
    </r>
    <r>
      <rPr>
        <sz val="11"/>
        <color theme="1"/>
        <rFont val="Calibri"/>
        <family val="2"/>
        <scheme val="minor"/>
      </rPr>
      <t xml:space="preserve">  skarp                 ( i dna )</t>
    </r>
  </si>
  <si>
    <t>Józefosław</t>
  </si>
  <si>
    <t>Kanał Jeziorki</t>
  </si>
  <si>
    <t>Ul. Alzacji - most - do 2 mostu- wlot</t>
  </si>
  <si>
    <t xml:space="preserve">Ręczne wykoszenie porostów gęstych twardych ze skarp i pasa przyskarpowego o szer. 1m  </t>
  </si>
  <si>
    <t xml:space="preserve"> od wylotu kolektora 3x1 </t>
  </si>
  <si>
    <t>Wygrabianie wykoszonych porostów ze skarp o szer. ponad 2.0 m z wywozem i składowaniem</t>
  </si>
  <si>
    <r>
      <rPr>
        <sz val="10"/>
        <color theme="1"/>
        <rFont val="Calibri"/>
        <family val="2"/>
        <charset val="238"/>
        <scheme val="minor"/>
      </rPr>
      <t>Powierzchnia</t>
    </r>
    <r>
      <rPr>
        <sz val="11"/>
        <color theme="1"/>
        <rFont val="Calibri"/>
        <family val="2"/>
        <scheme val="minor"/>
      </rPr>
      <t xml:space="preserve">  poboczy</t>
    </r>
  </si>
  <si>
    <t>Mechaniczne wykoszenie porostów ze skarp, dna i pasa przyskarpowego o szer. 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</si>
</sst>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zł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9"/>
      <color indexed="8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" fontId="0" fillId="0" borderId="1" xfId="0" applyNumberFormat="1" applyBorder="1"/>
    <xf numFmtId="2" fontId="7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9" fillId="0" borderId="0" xfId="0" applyFont="1"/>
    <xf numFmtId="0" fontId="10" fillId="0" borderId="0" xfId="0" applyFont="1"/>
    <xf numFmtId="165" fontId="8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165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1" applyFont="1" applyBorder="1" applyAlignment="1">
      <alignment vertical="top" wrapText="1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workbookViewId="0">
      <selection activeCell="B20" sqref="B20:E20"/>
    </sheetView>
  </sheetViews>
  <sheetFormatPr defaultRowHeight="15" x14ac:dyDescent="0.25"/>
  <cols>
    <col min="1" max="1" width="5.7109375" customWidth="1"/>
    <col min="2" max="2" width="13.85546875" customWidth="1"/>
    <col min="3" max="3" width="13" customWidth="1"/>
    <col min="4" max="4" width="8" customWidth="1"/>
    <col min="5" max="5" width="9.42578125" customWidth="1"/>
    <col min="6" max="6" width="11.28515625" customWidth="1"/>
    <col min="7" max="7" width="8.85546875" customWidth="1"/>
    <col min="8" max="8" width="8.5703125" customWidth="1"/>
    <col min="11" max="11" width="32.85546875" customWidth="1"/>
  </cols>
  <sheetData>
    <row r="1" spans="1:11" ht="18.75" x14ac:dyDescent="0.3">
      <c r="C1" s="19" t="s">
        <v>0</v>
      </c>
    </row>
    <row r="2" spans="1:11" ht="18.75" x14ac:dyDescent="0.3">
      <c r="C2" s="19" t="s">
        <v>3</v>
      </c>
    </row>
    <row r="3" spans="1:11" ht="18.75" x14ac:dyDescent="0.3">
      <c r="C3" s="20" t="s">
        <v>26</v>
      </c>
    </row>
    <row r="5" spans="1:11" x14ac:dyDescent="0.25">
      <c r="C5" s="1" t="s">
        <v>9</v>
      </c>
      <c r="D5" s="1" t="s">
        <v>5</v>
      </c>
      <c r="E5" s="1" t="s">
        <v>5</v>
      </c>
      <c r="F5" s="1" t="s">
        <v>6</v>
      </c>
      <c r="G5" s="25" t="s">
        <v>4</v>
      </c>
      <c r="H5" s="25"/>
      <c r="I5" s="10"/>
      <c r="J5" s="10"/>
    </row>
    <row r="6" spans="1:11" ht="45" x14ac:dyDescent="0.25">
      <c r="A6" s="1" t="s">
        <v>1</v>
      </c>
      <c r="B6" s="8" t="s">
        <v>11</v>
      </c>
      <c r="C6" s="3" t="s">
        <v>10</v>
      </c>
      <c r="D6" s="2" t="s">
        <v>2</v>
      </c>
      <c r="E6" s="2" t="s">
        <v>27</v>
      </c>
      <c r="F6" s="5" t="s">
        <v>28</v>
      </c>
      <c r="G6" s="6" t="s">
        <v>7</v>
      </c>
      <c r="H6" s="6" t="s">
        <v>8</v>
      </c>
      <c r="I6" s="2" t="s">
        <v>16</v>
      </c>
      <c r="J6" s="22" t="s">
        <v>35</v>
      </c>
      <c r="K6" s="1" t="s">
        <v>14</v>
      </c>
    </row>
    <row r="7" spans="1:11" ht="30" x14ac:dyDescent="0.25">
      <c r="A7" s="14">
        <v>1</v>
      </c>
      <c r="B7" s="9" t="s">
        <v>12</v>
      </c>
      <c r="C7" s="1" t="s">
        <v>13</v>
      </c>
      <c r="D7" s="1">
        <v>37</v>
      </c>
      <c r="E7" s="1">
        <v>5</v>
      </c>
      <c r="F7" s="11">
        <f t="shared" ref="F7:F13" si="0">D7*E7</f>
        <v>185</v>
      </c>
      <c r="G7" s="1">
        <v>3</v>
      </c>
      <c r="H7" s="1"/>
      <c r="I7" s="1">
        <f t="shared" ref="I7:I13" si="1">D7+G7+H7</f>
        <v>40</v>
      </c>
      <c r="J7" s="4"/>
      <c r="K7" s="9" t="s">
        <v>15</v>
      </c>
    </row>
    <row r="8" spans="1:11" x14ac:dyDescent="0.25">
      <c r="A8" s="15" t="s">
        <v>19</v>
      </c>
      <c r="B8" s="7"/>
      <c r="C8" s="7"/>
      <c r="D8" s="1">
        <v>30</v>
      </c>
      <c r="E8" s="1">
        <v>5</v>
      </c>
      <c r="F8" s="11">
        <f t="shared" si="0"/>
        <v>150</v>
      </c>
      <c r="G8" s="1">
        <v>5</v>
      </c>
      <c r="H8" s="1"/>
      <c r="I8" s="1">
        <f t="shared" si="1"/>
        <v>35</v>
      </c>
      <c r="J8" s="4"/>
    </row>
    <row r="9" spans="1:11" x14ac:dyDescent="0.25">
      <c r="A9" s="15" t="s">
        <v>20</v>
      </c>
      <c r="B9" s="7"/>
      <c r="C9" s="7"/>
      <c r="D9" s="1">
        <v>16</v>
      </c>
      <c r="E9" s="1">
        <v>5</v>
      </c>
      <c r="F9" s="11">
        <f t="shared" si="0"/>
        <v>80</v>
      </c>
      <c r="G9" s="1">
        <v>6</v>
      </c>
      <c r="H9" s="1"/>
      <c r="I9" s="1">
        <f t="shared" si="1"/>
        <v>22</v>
      </c>
      <c r="J9" s="4"/>
    </row>
    <row r="10" spans="1:11" x14ac:dyDescent="0.25">
      <c r="A10" s="15" t="s">
        <v>21</v>
      </c>
      <c r="B10" s="7"/>
      <c r="C10" s="7"/>
      <c r="D10" s="1">
        <v>72</v>
      </c>
      <c r="E10" s="1">
        <v>4.7</v>
      </c>
      <c r="F10" s="11">
        <f t="shared" si="0"/>
        <v>338.40000000000003</v>
      </c>
      <c r="G10" s="1">
        <v>4</v>
      </c>
      <c r="H10" s="1"/>
      <c r="I10" s="1">
        <f t="shared" si="1"/>
        <v>76</v>
      </c>
      <c r="J10" s="4"/>
    </row>
    <row r="11" spans="1:11" x14ac:dyDescent="0.25">
      <c r="A11" s="15" t="s">
        <v>22</v>
      </c>
      <c r="B11" s="7"/>
      <c r="C11" s="7"/>
      <c r="D11" s="1">
        <v>5</v>
      </c>
      <c r="E11" s="1">
        <v>4.7</v>
      </c>
      <c r="F11" s="11">
        <f t="shared" si="0"/>
        <v>23.5</v>
      </c>
      <c r="G11" s="1">
        <v>5</v>
      </c>
      <c r="H11" s="1"/>
      <c r="I11" s="1">
        <f t="shared" si="1"/>
        <v>10</v>
      </c>
      <c r="J11" s="4"/>
    </row>
    <row r="12" spans="1:11" x14ac:dyDescent="0.25">
      <c r="A12" s="15" t="s">
        <v>23</v>
      </c>
      <c r="B12" s="7"/>
      <c r="C12" s="7"/>
      <c r="D12" s="1">
        <v>21</v>
      </c>
      <c r="E12" s="1">
        <v>4.5</v>
      </c>
      <c r="F12" s="11">
        <f t="shared" si="0"/>
        <v>94.5</v>
      </c>
      <c r="G12" s="1">
        <v>4</v>
      </c>
      <c r="H12" s="1"/>
      <c r="I12" s="1">
        <f t="shared" si="1"/>
        <v>25</v>
      </c>
      <c r="J12" s="4"/>
    </row>
    <row r="13" spans="1:11" x14ac:dyDescent="0.25">
      <c r="A13" s="15" t="s">
        <v>24</v>
      </c>
      <c r="B13" s="7"/>
      <c r="C13" s="7"/>
      <c r="D13" s="1">
        <v>54</v>
      </c>
      <c r="E13" s="1">
        <v>3.5</v>
      </c>
      <c r="F13" s="11">
        <f t="shared" si="0"/>
        <v>189</v>
      </c>
      <c r="G13" s="1">
        <v>7</v>
      </c>
      <c r="H13" s="1"/>
      <c r="I13" s="1">
        <f t="shared" si="1"/>
        <v>61</v>
      </c>
      <c r="J13" s="4"/>
      <c r="K13" s="23" t="s">
        <v>25</v>
      </c>
    </row>
    <row r="14" spans="1:11" x14ac:dyDescent="0.25">
      <c r="A14" s="7"/>
      <c r="B14" s="14" t="s">
        <v>17</v>
      </c>
      <c r="C14" s="14" t="s">
        <v>13</v>
      </c>
      <c r="D14" s="12">
        <f>SUM(D7:D13)</f>
        <v>235</v>
      </c>
      <c r="E14" s="7"/>
      <c r="F14" s="13">
        <f>SUM(F7:F13)</f>
        <v>1060.4000000000001</v>
      </c>
      <c r="G14" s="12">
        <f>SUM(G7:G13)</f>
        <v>34</v>
      </c>
      <c r="H14" s="12">
        <f t="shared" ref="H14:J14" si="2">SUM(H7:H13)</f>
        <v>0</v>
      </c>
      <c r="I14" s="12">
        <f t="shared" si="2"/>
        <v>269</v>
      </c>
      <c r="J14" s="12">
        <f t="shared" si="2"/>
        <v>0</v>
      </c>
      <c r="K14" s="9" t="s">
        <v>18</v>
      </c>
    </row>
    <row r="15" spans="1:11" x14ac:dyDescent="0.25">
      <c r="A15" s="7"/>
      <c r="B15" s="2" t="s">
        <v>29</v>
      </c>
      <c r="C15" s="1" t="s">
        <v>30</v>
      </c>
      <c r="D15" s="1">
        <v>243</v>
      </c>
      <c r="E15" s="1">
        <v>8</v>
      </c>
      <c r="F15" s="11">
        <f>D15*E15</f>
        <v>1944</v>
      </c>
      <c r="G15" s="1"/>
      <c r="H15" s="1"/>
      <c r="I15" s="1">
        <f>D15+G15+H15</f>
        <v>243</v>
      </c>
      <c r="J15" s="4">
        <f>2*I15</f>
        <v>486</v>
      </c>
      <c r="K15" s="17" t="s">
        <v>33</v>
      </c>
    </row>
    <row r="16" spans="1:11" x14ac:dyDescent="0.25">
      <c r="A16" s="7"/>
      <c r="B16" s="7"/>
      <c r="C16" s="7"/>
      <c r="D16" s="1">
        <v>101</v>
      </c>
      <c r="E16" s="1">
        <v>7.5</v>
      </c>
      <c r="F16" s="11">
        <f>D16*E16</f>
        <v>757.5</v>
      </c>
      <c r="G16" s="1">
        <v>15</v>
      </c>
      <c r="H16" s="1"/>
      <c r="I16" s="1">
        <f>D16+G16+H16</f>
        <v>116</v>
      </c>
      <c r="J16" s="4">
        <f>2*I16</f>
        <v>232</v>
      </c>
      <c r="K16" s="18" t="s">
        <v>31</v>
      </c>
    </row>
    <row r="17" spans="1:10" x14ac:dyDescent="0.25">
      <c r="A17" s="7"/>
      <c r="B17" s="14" t="s">
        <v>17</v>
      </c>
      <c r="C17" s="14" t="s">
        <v>30</v>
      </c>
      <c r="D17" s="12">
        <f>SUM(D15:D16)</f>
        <v>344</v>
      </c>
      <c r="E17" s="7"/>
      <c r="F17" s="12">
        <f t="shared" ref="F17:J17" si="3">SUM(F15:F16)</f>
        <v>2701.5</v>
      </c>
      <c r="G17" s="12">
        <f t="shared" si="3"/>
        <v>15</v>
      </c>
      <c r="H17" s="12">
        <f t="shared" si="3"/>
        <v>0</v>
      </c>
      <c r="I17" s="12">
        <f t="shared" si="3"/>
        <v>359</v>
      </c>
      <c r="J17" s="12">
        <f t="shared" si="3"/>
        <v>718</v>
      </c>
    </row>
    <row r="18" spans="1:10" ht="25.5" customHeight="1" x14ac:dyDescent="0.25">
      <c r="B18" s="26" t="s">
        <v>32</v>
      </c>
      <c r="C18" s="26"/>
      <c r="D18" s="26"/>
      <c r="E18" s="26"/>
      <c r="F18" s="12">
        <f>F14+F17</f>
        <v>3761.9</v>
      </c>
      <c r="G18" s="16">
        <v>0.5</v>
      </c>
      <c r="H18" s="24">
        <f>F18*G18</f>
        <v>1880.95</v>
      </c>
      <c r="I18" s="24"/>
      <c r="J18" s="21"/>
    </row>
    <row r="19" spans="1:10" ht="24.75" customHeight="1" x14ac:dyDescent="0.25">
      <c r="B19" s="26" t="s">
        <v>34</v>
      </c>
      <c r="C19" s="26"/>
      <c r="D19" s="26"/>
      <c r="E19" s="26"/>
      <c r="F19" s="12">
        <f>F18</f>
        <v>3761.9</v>
      </c>
      <c r="G19" s="16">
        <v>0.18</v>
      </c>
      <c r="H19" s="24">
        <f>F19*G19</f>
        <v>677.14199999999994</v>
      </c>
      <c r="I19" s="24"/>
      <c r="J19" s="21"/>
    </row>
    <row r="20" spans="1:10" ht="25.5" customHeight="1" x14ac:dyDescent="0.25">
      <c r="B20" s="26" t="s">
        <v>36</v>
      </c>
      <c r="C20" s="26"/>
      <c r="D20" s="26"/>
      <c r="E20" s="26"/>
      <c r="F20" s="12">
        <f>J17</f>
        <v>718</v>
      </c>
      <c r="G20" s="16">
        <v>0.06</v>
      </c>
      <c r="H20" s="24">
        <f t="shared" ref="H20" si="4">F20*G20</f>
        <v>43.08</v>
      </c>
      <c r="I20" s="24"/>
      <c r="J20" s="21"/>
    </row>
    <row r="21" spans="1:10" ht="15.75" x14ac:dyDescent="0.25">
      <c r="F21" s="14" t="s">
        <v>17</v>
      </c>
      <c r="H21" s="24">
        <f>SUM(H18:I20)</f>
        <v>2601.172</v>
      </c>
      <c r="I21" s="24"/>
      <c r="J21" s="21"/>
    </row>
  </sheetData>
  <mergeCells count="8">
    <mergeCell ref="H21:I21"/>
    <mergeCell ref="G5:H5"/>
    <mergeCell ref="B18:E18"/>
    <mergeCell ref="B19:E19"/>
    <mergeCell ref="B20:E20"/>
    <mergeCell ref="H18:I18"/>
    <mergeCell ref="H19:I19"/>
    <mergeCell ref="H20:I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2019-02-11T08:15:17Z</dcterms:modified>
</cp:coreProperties>
</file>