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1660" windowHeight="5040"/>
  </bookViews>
  <sheets>
    <sheet name="Arkusz1" sheetId="1" r:id="rId1"/>
    <sheet name="Arkusz2" sheetId="2" r:id="rId2"/>
    <sheet name="Arkusz3" sheetId="3" r:id="rId3"/>
  </sheets>
  <calcPr calcId="125725" iterateDelta="1E-4"/>
</workbook>
</file>

<file path=xl/calcChain.xml><?xml version="1.0" encoding="utf-8"?>
<calcChain xmlns="http://schemas.openxmlformats.org/spreadsheetml/2006/main">
  <c r="J9" i="1"/>
  <c r="J8"/>
  <c r="J7"/>
  <c r="J35"/>
  <c r="J19"/>
  <c r="J21" l="1"/>
  <c r="J14"/>
  <c r="F14"/>
  <c r="G14" s="1"/>
  <c r="K14" s="1"/>
  <c r="J13"/>
  <c r="F13"/>
  <c r="G13" s="1"/>
  <c r="K13" s="1"/>
  <c r="J46"/>
  <c r="F46"/>
  <c r="G46" s="1"/>
  <c r="K46" s="1"/>
  <c r="J45"/>
  <c r="F45"/>
  <c r="G45" s="1"/>
  <c r="K45" s="1"/>
  <c r="J44"/>
  <c r="F44"/>
  <c r="G44" s="1"/>
  <c r="K44" s="1"/>
  <c r="J43"/>
  <c r="F43"/>
  <c r="G43" s="1"/>
  <c r="K43" s="1"/>
  <c r="J42"/>
  <c r="F42"/>
  <c r="G42" s="1"/>
  <c r="K42" s="1"/>
  <c r="J41"/>
  <c r="F41"/>
  <c r="G41" s="1"/>
  <c r="K41" s="1"/>
  <c r="H40"/>
  <c r="F40"/>
  <c r="G40" s="1"/>
  <c r="J39"/>
  <c r="F39"/>
  <c r="G39" s="1"/>
  <c r="K39" s="1"/>
  <c r="J38"/>
  <c r="F38"/>
  <c r="G38" s="1"/>
  <c r="K38" s="1"/>
  <c r="K40" l="1"/>
  <c r="J40"/>
  <c r="J37" l="1"/>
  <c r="F37"/>
  <c r="G37" s="1"/>
  <c r="K37" s="1"/>
  <c r="J36"/>
  <c r="F36"/>
  <c r="G36" s="1"/>
  <c r="K36" s="1"/>
  <c r="F35"/>
  <c r="G35" s="1"/>
  <c r="K35" s="1"/>
  <c r="J49"/>
  <c r="F49"/>
  <c r="G49" s="1"/>
  <c r="K49" s="1"/>
  <c r="J48"/>
  <c r="F48"/>
  <c r="G48" s="1"/>
  <c r="K48" s="1"/>
  <c r="J27" l="1"/>
  <c r="J23"/>
  <c r="F8"/>
  <c r="G8" s="1"/>
  <c r="K8" s="1"/>
  <c r="J50" l="1"/>
  <c r="J33"/>
  <c r="J32"/>
  <c r="J30"/>
  <c r="J29"/>
  <c r="J26"/>
  <c r="J25"/>
  <c r="J24"/>
  <c r="J22"/>
  <c r="J20"/>
  <c r="J18"/>
  <c r="J17"/>
  <c r="J12"/>
  <c r="J11"/>
  <c r="J10"/>
  <c r="J31"/>
  <c r="F27"/>
  <c r="G27" s="1"/>
  <c r="K27" s="1"/>
  <c r="F33"/>
  <c r="G33" s="1"/>
  <c r="K33" s="1"/>
  <c r="F32"/>
  <c r="G32" s="1"/>
  <c r="K32" s="1"/>
  <c r="F31"/>
  <c r="G31" s="1"/>
  <c r="K31" s="1"/>
  <c r="F30"/>
  <c r="G30" s="1"/>
  <c r="K30" s="1"/>
  <c r="F29"/>
  <c r="G29" s="1"/>
  <c r="K29" s="1"/>
  <c r="J51" l="1"/>
  <c r="F12"/>
  <c r="G12" s="1"/>
  <c r="K12" s="1"/>
  <c r="F25" l="1"/>
  <c r="G25" s="1"/>
  <c r="K25" s="1"/>
  <c r="F50" l="1"/>
  <c r="F9"/>
  <c r="G9" s="1"/>
  <c r="K9" s="1"/>
  <c r="F17"/>
  <c r="G17" s="1"/>
  <c r="K17" s="1"/>
  <c r="F18"/>
  <c r="G18" s="1"/>
  <c r="K18" s="1"/>
  <c r="F19"/>
  <c r="G19" s="1"/>
  <c r="K19" s="1"/>
  <c r="F20"/>
  <c r="G20" s="1"/>
  <c r="K20" s="1"/>
  <c r="F10"/>
  <c r="G10" s="1"/>
  <c r="K10" s="1"/>
  <c r="F11"/>
  <c r="G11" s="1"/>
  <c r="K11" s="1"/>
  <c r="F21"/>
  <c r="G21" s="1"/>
  <c r="K21" s="1"/>
  <c r="F22"/>
  <c r="G22" s="1"/>
  <c r="K22" s="1"/>
  <c r="F23"/>
  <c r="F24"/>
  <c r="G24" s="1"/>
  <c r="K24" s="1"/>
  <c r="F26"/>
  <c r="G26" s="1"/>
  <c r="K26" s="1"/>
  <c r="F7"/>
  <c r="G7" s="1"/>
  <c r="K7" s="1"/>
  <c r="G23" l="1"/>
  <c r="G50"/>
  <c r="K50" s="1"/>
  <c r="K23" l="1"/>
  <c r="K51" s="1"/>
</calcChain>
</file>

<file path=xl/comments1.xml><?xml version="1.0" encoding="utf-8"?>
<comments xmlns="http://schemas.openxmlformats.org/spreadsheetml/2006/main">
  <authors>
    <author>msk</author>
  </authors>
  <commentList>
    <comment ref="H7" authorId="0">
      <text>
        <r>
          <rPr>
            <b/>
            <sz val="9"/>
            <color rgb="FF000000"/>
            <rFont val="Tahoma"/>
            <family val="2"/>
            <charset val="238"/>
          </rPr>
          <t>msk: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</text>
    </comment>
    <comment ref="H8" authorId="0">
      <text>
        <r>
          <rPr>
            <b/>
            <sz val="9"/>
            <color rgb="FF000000"/>
            <rFont val="Tahoma"/>
            <family val="2"/>
            <charset val="238"/>
          </rPr>
          <t>msk: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</text>
    </comment>
    <comment ref="H9" authorId="0">
      <text>
        <r>
          <rPr>
            <b/>
            <sz val="9"/>
            <color rgb="FF000000"/>
            <rFont val="Tahoma"/>
            <family val="2"/>
            <charset val="238"/>
          </rPr>
          <t>msk: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</text>
    </comment>
    <comment ref="H42" authorId="0">
      <text>
        <r>
          <rPr>
            <b/>
            <sz val="9"/>
            <color rgb="FF000000"/>
            <rFont val="Tahoma"/>
            <family val="2"/>
            <charset val="238"/>
          </rPr>
          <t>msk: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</text>
    </comment>
    <comment ref="H43" authorId="0">
      <text>
        <r>
          <rPr>
            <b/>
            <sz val="9"/>
            <color rgb="FF000000"/>
            <rFont val="Tahoma"/>
            <family val="2"/>
            <charset val="238"/>
          </rPr>
          <t>msk: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</text>
    </comment>
    <comment ref="H44" authorId="0">
      <text>
        <r>
          <rPr>
            <b/>
            <sz val="9"/>
            <color rgb="FF000000"/>
            <rFont val="Tahoma"/>
            <family val="2"/>
            <charset val="238"/>
          </rPr>
          <t>msk: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<sst xmlns="http://schemas.openxmlformats.org/spreadsheetml/2006/main" count="139" uniqueCount="96">
  <si>
    <t xml:space="preserve">cena za </t>
  </si>
  <si>
    <t>cena netto</t>
  </si>
  <si>
    <t>stawka VAT</t>
  </si>
  <si>
    <t>kwota VAT</t>
  </si>
  <si>
    <t>cena brutto</t>
  </si>
  <si>
    <t>1.</t>
  </si>
  <si>
    <t>2.</t>
  </si>
  <si>
    <t>3.</t>
  </si>
  <si>
    <t>szt.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</si>
  <si>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</si>
  <si>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</si>
  <si>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</si>
  <si>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</si>
  <si>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</si>
  <si>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</si>
  <si>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</si>
  <si>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</si>
  <si>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</si>
  <si>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</si>
  <si>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Podlewanie</t>
  </si>
  <si>
    <t>14.</t>
  </si>
  <si>
    <t>Sadzenie roślin cebulowych</t>
  </si>
  <si>
    <t>Stawka roboczogodziny (z narzutami) przy pracach porządkowych i ogrodniczych do prac nieprzewidzianych</t>
  </si>
  <si>
    <t>rbg</t>
  </si>
  <si>
    <t>wartość brutto</t>
  </si>
  <si>
    <t>wartość netto</t>
  </si>
  <si>
    <r>
      <t>100m</t>
    </r>
    <r>
      <rPr>
        <vertAlign val="superscript"/>
        <sz val="9"/>
        <rFont val="Arial"/>
        <family val="2"/>
        <charset val="238"/>
      </rPr>
      <t>2</t>
    </r>
  </si>
  <si>
    <r>
      <t>m</t>
    </r>
    <r>
      <rPr>
        <vertAlign val="superscript"/>
        <sz val="9"/>
        <rFont val="Arial"/>
        <family val="2"/>
        <charset val="238"/>
      </rPr>
      <t>2</t>
    </r>
  </si>
  <si>
    <t>mb</t>
  </si>
  <si>
    <t>Koszenie trawników (realizacja wraz z tansportem i utylizacją oraz uwzględnieniem pracy sprzętu)</t>
  </si>
  <si>
    <t>Jesienne grabienie liści (realizacja wraz z wywozem i utylizacją oraz uwzględnieniem pracy sprzętu)</t>
  </si>
  <si>
    <t>Sadzenie krzewów żywopłotowych (realizacja wraz z ceną materiału roślinnego i innych materiałów, transportem, utylizacją, uwzglednieniem pracy sprzętu)</t>
  </si>
  <si>
    <t>Sadzenie roślin okrywowych i pnączy (realizacja wraz z ceną materiału roślinnego i innych materiałów, transportem, utylizacją, uwzglednieniem pracy sprzętu)</t>
  </si>
  <si>
    <t>Sadzenie bylin  (realizacja wraz z ceną materiału roślinnego i innych materiałów, transportem, utylizacją, uwzglednieniem pracy sprzętu)</t>
  </si>
  <si>
    <t>Renowacja trawników (realizacja wraz z ceną materiału roślinnego i innych materiałów, transportem, utylizacją, uwzglednieniem pracy sprzętu)</t>
  </si>
  <si>
    <t>Ułożenie trawnika z rolki (realizacja wraz z ceną materiału roślinnego i innych materiałów, transportem, utylizacją, uwzglednieniem pracy sprzętu)</t>
  </si>
  <si>
    <t>Pielenie krzewów, żywopłotów, bylin (realizacja wraz z tansportem i utylizacją oraz uwzględnieniem pracy sprzętu)</t>
  </si>
  <si>
    <t>Cięcia pielęgnacyjne i formujące krzewy (realizacja wraz z tansportem i utylizacją oraz uwzględnieniem pracy sprzętu)</t>
  </si>
  <si>
    <t>Cięcie żywopłotów (realizacja wraz z tansportem i utylizacją oraz uwzględnieniem pracy sprzętu)</t>
  </si>
  <si>
    <t>Wycinka krzewów (realizacja wraz z tansportem i utylizacją oraz uwzględnieniem pracy sprzętu)</t>
  </si>
  <si>
    <t xml:space="preserve">Ilość </t>
  </si>
  <si>
    <t>Montaż osłon zimowych krzewów, drzew, bylin</t>
  </si>
  <si>
    <t>15.</t>
  </si>
  <si>
    <t>Założenie trawnika z siewu</t>
  </si>
  <si>
    <t>16.</t>
  </si>
  <si>
    <t>17.</t>
  </si>
  <si>
    <t>18.</t>
  </si>
  <si>
    <t>19.</t>
  </si>
  <si>
    <t>21.</t>
  </si>
  <si>
    <t>22.</t>
  </si>
  <si>
    <t>Sadzenie krzewów liściastych, iglastych, róż , traw ozdobnych (realizacja wraz z ceną materiału roślinnego i innych materiałów, transportem, utylizacją, uwzglednieniem pracy sprzętu)</t>
  </si>
  <si>
    <t>krotność</t>
  </si>
  <si>
    <t>Usunięcie roślin po zakończeniu obsadzenia z roślin sezonowych</t>
  </si>
  <si>
    <t>20.</t>
  </si>
  <si>
    <t>Rozłożenie stroiszu jodłowego na powierzchni kwetników/donic</t>
  </si>
  <si>
    <t>Obsadzenie kwietników i donic z wykorzystaniem roślin sezonowych (w tym donice na latarniach i konstrukcje kwiatowe)</t>
  </si>
  <si>
    <t>Wiosenne grabienie liści (realizacja wraz z wywozem i utylizacją oraz uwzględnieniem pracy sprzętu)</t>
  </si>
  <si>
    <t>23.</t>
  </si>
  <si>
    <t>Zbieranie zanieczyszczeń z trawników, krzewów i żywopłotów (2 x w tygodniu)</t>
  </si>
  <si>
    <t>24.</t>
  </si>
  <si>
    <t>Inerwencyjny wywóz gabarytów</t>
  </si>
  <si>
    <r>
      <t>m</t>
    </r>
    <r>
      <rPr>
        <vertAlign val="superscript"/>
        <sz val="9"/>
        <rFont val="Arial"/>
        <family val="2"/>
        <charset val="238"/>
      </rPr>
      <t>3</t>
    </r>
  </si>
  <si>
    <t>25.</t>
  </si>
  <si>
    <t>TRAWNIKI</t>
  </si>
  <si>
    <t>I.</t>
  </si>
  <si>
    <t>II.</t>
  </si>
  <si>
    <t>KRZEWY I ŻYWOPŁOTY</t>
  </si>
  <si>
    <t>III.</t>
  </si>
  <si>
    <t>UKWIECENIE</t>
  </si>
  <si>
    <t>IV.</t>
  </si>
  <si>
    <t>MIEJSCA PAMIĘCI NARODOWEJ</t>
  </si>
  <si>
    <t>V.</t>
  </si>
  <si>
    <t>PRACE PORZĄDKOWE I INNE</t>
  </si>
  <si>
    <t xml:space="preserve">Wykonanie obsadzenia z wykorzystaniem roślin sezonowych </t>
  </si>
  <si>
    <t>26.</t>
  </si>
  <si>
    <t>27.</t>
  </si>
  <si>
    <t>28.</t>
  </si>
  <si>
    <t>29.</t>
  </si>
  <si>
    <t>30.</t>
  </si>
  <si>
    <t>Prace porządkowe (zbieranie zanieczyszczeń)</t>
  </si>
  <si>
    <t>31.</t>
  </si>
  <si>
    <t>32.</t>
  </si>
  <si>
    <t>33.</t>
  </si>
  <si>
    <t>34.</t>
  </si>
  <si>
    <t>35.</t>
  </si>
  <si>
    <t>36.</t>
  </si>
  <si>
    <t>37.</t>
  </si>
  <si>
    <t>Założenie łąki kwietnej</t>
  </si>
  <si>
    <t>Koszenie łąki kwietnej</t>
  </si>
  <si>
    <t xml:space="preserve">Miesięczna pielęgnacja obsadzenia z wykorzystaniem roślin sezonowych </t>
  </si>
  <si>
    <t>Mulczowanie 5cm wastwą kory (realizacja wraz z ceną materiałów, kosztem transportu, itp.)</t>
  </si>
  <si>
    <t>NA WYKONANIE PRAC ZWIĄZANYCH Z PIELĘGNACJĄ I ZAKŁADANIEM ZIELENI NISKIEJ NA TERENACH BĘDĄCYCH W ADMINISTROWANIU PRZEZ GMINĘ PIASECZNO w 2020 r. (CZĘŚĆ 1)</t>
  </si>
  <si>
    <t>38.</t>
  </si>
  <si>
    <t>39.</t>
  </si>
  <si>
    <t>Wykaz prac wraz z cenami jednostkowymi</t>
  </si>
  <si>
    <t xml:space="preserve">                                                                                                                    ZAŁĄCZNIK NR 7a do SIWZ, nr 3 do umowy 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</si>
</sst>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[$-415]General"/>
  </numFmts>
  <fonts count="16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Czcionka tekstu podstawowego"/>
      <family val="2"/>
      <charset val="238"/>
    </font>
    <font>
      <vertAlign val="superscript"/>
      <sz val="9"/>
      <name val="Arial"/>
      <family val="2"/>
      <charset val="238"/>
    </font>
    <font>
      <sz val="11"/>
      <color rgb="FF000000"/>
      <name val="Czcionka tekstu podstawowego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Czcionka tekstu podstawowego"/>
      <charset val="238"/>
    </font>
    <font>
      <b/>
      <sz val="9"/>
      <color rgb="FF000000"/>
      <name val="Tahoma"/>
      <family val="2"/>
      <charset val="238"/>
    </font>
    <font>
      <sz val="9"/>
      <color rgb="FF000000"/>
      <name val="Tahoma"/>
      <family val="2"/>
      <charset val="238"/>
    </font>
    <font>
      <b/>
      <sz val="9"/>
      <color theme="1"/>
      <name val="Czcionka tekstu podstawowego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6" fillId="0" borderId="0"/>
  </cellStyleXfs>
  <cellXfs count="116">
    <xf numFmtId="0" fontId="0" fillId="0" borderId="0" xfId="0"/>
    <xf numFmtId="0" fontId="4" fillId="0" borderId="0" xfId="0" applyFont="1"/>
    <xf numFmtId="0" fontId="2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44" fontId="3" fillId="0" borderId="3" xfId="1" applyFont="1" applyFill="1" applyBorder="1" applyAlignment="1">
      <alignment wrapText="1"/>
    </xf>
    <xf numFmtId="9" fontId="3" fillId="0" borderId="3" xfId="0" applyNumberFormat="1" applyFont="1" applyFill="1" applyBorder="1" applyAlignment="1">
      <alignment horizontal="center"/>
    </xf>
    <xf numFmtId="44" fontId="3" fillId="0" borderId="3" xfId="0" applyNumberFormat="1" applyFont="1" applyFill="1" applyBorder="1" applyAlignment="1">
      <alignment wrapText="1"/>
    </xf>
    <xf numFmtId="44" fontId="4" fillId="0" borderId="4" xfId="0" applyNumberFormat="1" applyFont="1" applyBorder="1"/>
    <xf numFmtId="0" fontId="2" fillId="0" borderId="5" xfId="0" applyFont="1" applyFill="1" applyBorder="1" applyAlignment="1">
      <alignment horizontal="center"/>
    </xf>
    <xf numFmtId="44" fontId="4" fillId="0" borderId="0" xfId="0" applyNumberFormat="1" applyFont="1"/>
    <xf numFmtId="44" fontId="3" fillId="0" borderId="6" xfId="1" applyFont="1" applyFill="1" applyBorder="1" applyAlignment="1">
      <alignment wrapText="1"/>
    </xf>
    <xf numFmtId="9" fontId="3" fillId="0" borderId="6" xfId="0" applyNumberFormat="1" applyFont="1" applyFill="1" applyBorder="1" applyAlignment="1">
      <alignment horizontal="center"/>
    </xf>
    <xf numFmtId="44" fontId="3" fillId="0" borderId="6" xfId="0" applyNumberFormat="1" applyFont="1" applyFill="1" applyBorder="1" applyAlignment="1">
      <alignment wrapText="1"/>
    </xf>
    <xf numFmtId="44" fontId="4" fillId="0" borderId="7" xfId="0" applyNumberFormat="1" applyFont="1" applyBorder="1"/>
    <xf numFmtId="4" fontId="4" fillId="0" borderId="0" xfId="0" applyNumberFormat="1" applyFont="1"/>
    <xf numFmtId="4" fontId="4" fillId="0" borderId="6" xfId="0" applyNumberFormat="1" applyFont="1" applyBorder="1"/>
    <xf numFmtId="4" fontId="4" fillId="0" borderId="3" xfId="0" applyNumberFormat="1" applyFont="1" applyBorder="1"/>
    <xf numFmtId="44" fontId="11" fillId="0" borderId="1" xfId="0" applyNumberFormat="1" applyFont="1" applyBorder="1"/>
    <xf numFmtId="164" fontId="7" fillId="0" borderId="0" xfId="2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44" fontId="3" fillId="0" borderId="0" xfId="1" applyFont="1" applyFill="1" applyBorder="1" applyAlignment="1">
      <alignment wrapText="1"/>
    </xf>
    <xf numFmtId="9" fontId="3" fillId="0" borderId="0" xfId="0" applyNumberFormat="1" applyFont="1" applyFill="1" applyBorder="1" applyAlignment="1">
      <alignment horizontal="center"/>
    </xf>
    <xf numFmtId="44" fontId="3" fillId="0" borderId="0" xfId="0" applyNumberFormat="1" applyFont="1" applyFill="1" applyBorder="1" applyAlignment="1">
      <alignment wrapText="1"/>
    </xf>
    <xf numFmtId="4" fontId="4" fillId="0" borderId="0" xfId="0" applyNumberFormat="1" applyFont="1" applyBorder="1"/>
    <xf numFmtId="0" fontId="3" fillId="0" borderId="6" xfId="0" applyFont="1" applyBorder="1" applyAlignment="1">
      <alignment horizontal="center" vertical="center" wrapText="1"/>
    </xf>
    <xf numFmtId="4" fontId="4" fillId="0" borderId="3" xfId="0" applyNumberFormat="1" applyFont="1" applyFill="1" applyBorder="1"/>
    <xf numFmtId="1" fontId="7" fillId="0" borderId="0" xfId="2" applyNumberFormat="1" applyFont="1" applyFill="1" applyBorder="1" applyAlignment="1">
      <alignment horizontal="center" wrapText="1"/>
    </xf>
    <xf numFmtId="1" fontId="4" fillId="0" borderId="0" xfId="0" applyNumberFormat="1" applyFont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4" fillId="0" borderId="3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1" fontId="4" fillId="0" borderId="3" xfId="0" applyNumberFormat="1" applyFont="1" applyFill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44" fontId="4" fillId="0" borderId="8" xfId="0" applyNumberFormat="1" applyFont="1" applyBorder="1"/>
    <xf numFmtId="0" fontId="2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wrapText="1"/>
    </xf>
    <xf numFmtId="0" fontId="2" fillId="0" borderId="10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64" fontId="7" fillId="0" borderId="0" xfId="2" applyFont="1" applyFill="1" applyBorder="1" applyAlignment="1">
      <alignment horizontal="center" wrapText="1"/>
    </xf>
    <xf numFmtId="0" fontId="4" fillId="0" borderId="0" xfId="0" applyFont="1" applyFill="1"/>
    <xf numFmtId="0" fontId="2" fillId="0" borderId="1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44" fontId="3" fillId="0" borderId="13" xfId="1" applyFont="1" applyFill="1" applyBorder="1" applyAlignment="1">
      <alignment wrapText="1"/>
    </xf>
    <xf numFmtId="9" fontId="3" fillId="0" borderId="13" xfId="0" applyNumberFormat="1" applyFont="1" applyFill="1" applyBorder="1" applyAlignment="1">
      <alignment horizontal="center"/>
    </xf>
    <xf numFmtId="44" fontId="3" fillId="0" borderId="13" xfId="0" applyNumberFormat="1" applyFont="1" applyFill="1" applyBorder="1" applyAlignment="1">
      <alignment wrapText="1"/>
    </xf>
    <xf numFmtId="4" fontId="8" fillId="0" borderId="13" xfId="0" applyNumberFormat="1" applyFont="1" applyBorder="1"/>
    <xf numFmtId="1" fontId="8" fillId="0" borderId="13" xfId="0" applyNumberFormat="1" applyFont="1" applyBorder="1" applyAlignment="1">
      <alignment horizontal="center"/>
    </xf>
    <xf numFmtId="44" fontId="4" fillId="0" borderId="13" xfId="0" applyNumberFormat="1" applyFont="1" applyBorder="1"/>
    <xf numFmtId="44" fontId="4" fillId="0" borderId="14" xfId="0" applyNumberFormat="1" applyFont="1" applyBorder="1"/>
    <xf numFmtId="44" fontId="4" fillId="0" borderId="3" xfId="0" applyNumberFormat="1" applyFont="1" applyBorder="1"/>
    <xf numFmtId="0" fontId="3" fillId="0" borderId="8" xfId="0" applyFont="1" applyFill="1" applyBorder="1" applyAlignment="1">
      <alignment horizontal="center" wrapText="1"/>
    </xf>
    <xf numFmtId="0" fontId="12" fillId="0" borderId="15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44" fontId="3" fillId="0" borderId="20" xfId="1" applyFont="1" applyFill="1" applyBorder="1" applyAlignment="1">
      <alignment wrapText="1"/>
    </xf>
    <xf numFmtId="9" fontId="3" fillId="0" borderId="20" xfId="0" applyNumberFormat="1" applyFont="1" applyFill="1" applyBorder="1" applyAlignment="1">
      <alignment horizontal="center"/>
    </xf>
    <xf numFmtId="44" fontId="3" fillId="0" borderId="20" xfId="0" applyNumberFormat="1" applyFont="1" applyFill="1" applyBorder="1" applyAlignment="1">
      <alignment wrapText="1"/>
    </xf>
    <xf numFmtId="4" fontId="4" fillId="0" borderId="20" xfId="0" applyNumberFormat="1" applyFont="1" applyBorder="1"/>
    <xf numFmtId="1" fontId="4" fillId="0" borderId="20" xfId="0" applyNumberFormat="1" applyFont="1" applyBorder="1" applyAlignment="1">
      <alignment horizontal="center"/>
    </xf>
    <xf numFmtId="44" fontId="4" fillId="0" borderId="21" xfId="0" applyNumberFormat="1" applyFont="1" applyBorder="1"/>
    <xf numFmtId="44" fontId="4" fillId="0" borderId="22" xfId="0" applyNumberFormat="1" applyFont="1" applyBorder="1"/>
    <xf numFmtId="0" fontId="2" fillId="0" borderId="23" xfId="0" applyFont="1" applyFill="1" applyBorder="1" applyAlignment="1">
      <alignment horizontal="center" wrapText="1"/>
    </xf>
    <xf numFmtId="44" fontId="3" fillId="0" borderId="8" xfId="1" applyFont="1" applyFill="1" applyBorder="1" applyAlignment="1">
      <alignment wrapText="1"/>
    </xf>
    <xf numFmtId="9" fontId="3" fillId="0" borderId="8" xfId="0" applyNumberFormat="1" applyFont="1" applyFill="1" applyBorder="1" applyAlignment="1">
      <alignment horizontal="center"/>
    </xf>
    <xf numFmtId="44" fontId="3" fillId="0" borderId="8" xfId="0" applyNumberFormat="1" applyFont="1" applyFill="1" applyBorder="1" applyAlignment="1">
      <alignment wrapText="1"/>
    </xf>
    <xf numFmtId="4" fontId="4" fillId="0" borderId="8" xfId="0" applyNumberFormat="1" applyFont="1" applyBorder="1"/>
    <xf numFmtId="1" fontId="4" fillId="0" borderId="8" xfId="0" applyNumberFormat="1" applyFont="1" applyBorder="1" applyAlignment="1">
      <alignment horizontal="center"/>
    </xf>
    <xf numFmtId="44" fontId="4" fillId="0" borderId="24" xfId="0" applyNumberFormat="1" applyFont="1" applyBorder="1"/>
    <xf numFmtId="0" fontId="2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0" fontId="12" fillId="0" borderId="25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4" fontId="8" fillId="0" borderId="3" xfId="0" applyNumberFormat="1" applyFont="1" applyBorder="1"/>
    <xf numFmtId="0" fontId="12" fillId="0" borderId="9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left" wrapText="1"/>
    </xf>
    <xf numFmtId="0" fontId="3" fillId="0" borderId="20" xfId="0" applyFont="1" applyFill="1" applyBorder="1" applyAlignment="1">
      <alignment wrapText="1"/>
    </xf>
    <xf numFmtId="0" fontId="3" fillId="0" borderId="8" xfId="0" applyFont="1" applyFill="1" applyBorder="1" applyAlignment="1">
      <alignment wrapText="1"/>
    </xf>
    <xf numFmtId="0" fontId="3" fillId="0" borderId="6" xfId="0" applyFont="1" applyBorder="1" applyAlignment="1">
      <alignment vertical="center" wrapText="1"/>
    </xf>
    <xf numFmtId="4" fontId="14" fillId="0" borderId="0" xfId="0" applyNumberFormat="1" applyFont="1"/>
    <xf numFmtId="1" fontId="14" fillId="0" borderId="0" xfId="0" applyNumberFormat="1" applyFont="1" applyAlignment="1">
      <alignment horizontal="center"/>
    </xf>
    <xf numFmtId="0" fontId="14" fillId="0" borderId="0" xfId="0" applyFont="1"/>
    <xf numFmtId="0" fontId="2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horizontal="center" wrapText="1"/>
    </xf>
    <xf numFmtId="44" fontId="4" fillId="0" borderId="6" xfId="0" applyNumberFormat="1" applyFont="1" applyBorder="1"/>
    <xf numFmtId="0" fontId="2" fillId="0" borderId="28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wrapText="1"/>
    </xf>
    <xf numFmtId="44" fontId="3" fillId="0" borderId="29" xfId="1" applyFont="1" applyFill="1" applyBorder="1" applyAlignment="1">
      <alignment wrapText="1"/>
    </xf>
    <xf numFmtId="9" fontId="3" fillId="0" borderId="29" xfId="0" applyNumberFormat="1" applyFont="1" applyFill="1" applyBorder="1" applyAlignment="1">
      <alignment horizontal="center"/>
    </xf>
    <xf numFmtId="44" fontId="3" fillId="0" borderId="29" xfId="0" applyNumberFormat="1" applyFont="1" applyFill="1" applyBorder="1" applyAlignment="1">
      <alignment wrapText="1"/>
    </xf>
    <xf numFmtId="4" fontId="4" fillId="0" borderId="29" xfId="0" applyNumberFormat="1" applyFont="1" applyBorder="1"/>
    <xf numFmtId="1" fontId="4" fillId="0" borderId="29" xfId="0" applyNumberFormat="1" applyFont="1" applyBorder="1" applyAlignment="1">
      <alignment horizontal="center"/>
    </xf>
    <xf numFmtId="44" fontId="4" fillId="0" borderId="29" xfId="0" applyNumberFormat="1" applyFont="1" applyBorder="1"/>
    <xf numFmtId="44" fontId="4" fillId="0" borderId="30" xfId="0" applyNumberFormat="1" applyFont="1" applyBorder="1"/>
    <xf numFmtId="44" fontId="4" fillId="0" borderId="20" xfId="0" applyNumberFormat="1" applyFont="1" applyBorder="1"/>
    <xf numFmtId="0" fontId="3" fillId="0" borderId="29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0" fontId="12" fillId="0" borderId="26" xfId="0" applyFont="1" applyFill="1" applyBorder="1" applyAlignment="1">
      <alignment horizontal="left" wrapText="1"/>
    </xf>
    <xf numFmtId="0" fontId="12" fillId="0" borderId="27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12" fillId="0" borderId="10" xfId="0" applyFont="1" applyFill="1" applyBorder="1" applyAlignment="1">
      <alignment horizontal="left" wrapText="1"/>
    </xf>
    <xf numFmtId="0" fontId="12" fillId="0" borderId="11" xfId="0" applyFont="1" applyFill="1" applyBorder="1" applyAlignment="1">
      <alignment horizontal="left" wrapText="1"/>
    </xf>
    <xf numFmtId="0" fontId="12" fillId="0" borderId="0" xfId="0" applyFont="1" applyFill="1" applyAlignment="1">
      <alignment horizontal="center"/>
    </xf>
    <xf numFmtId="164" fontId="15" fillId="0" borderId="0" xfId="2" applyFont="1" applyFill="1" applyBorder="1" applyAlignment="1">
      <alignment horizontal="center" wrapText="1"/>
    </xf>
    <xf numFmtId="0" fontId="12" fillId="0" borderId="16" xfId="0" applyFont="1" applyFill="1" applyBorder="1" applyAlignment="1">
      <alignment horizontal="left" wrapText="1"/>
    </xf>
    <xf numFmtId="0" fontId="12" fillId="0" borderId="17" xfId="0" applyFont="1" applyFill="1" applyBorder="1" applyAlignment="1">
      <alignment horizontal="left" wrapText="1"/>
    </xf>
    <xf numFmtId="0" fontId="12" fillId="0" borderId="18" xfId="0" applyFont="1" applyFill="1" applyBorder="1" applyAlignment="1">
      <alignment horizontal="left" wrapText="1"/>
    </xf>
    <xf numFmtId="0" fontId="12" fillId="0" borderId="0" xfId="0" applyFont="1" applyFill="1" applyAlignment="1"/>
    <xf numFmtId="0" fontId="13" fillId="0" borderId="0" xfId="0" applyFont="1" applyFill="1" applyAlignment="1"/>
  </cellXfs>
  <cellStyles count="3">
    <cellStyle name="Excel Built-in Normal" xfId="2"/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6"/>
  <sheetViews>
    <sheetView tabSelected="1" zoomScale="120" zoomScaleNormal="120" workbookViewId="0">
      <selection sqref="A1:G1"/>
    </sheetView>
  </sheetViews>
  <sheetFormatPr defaultRowHeight="12"/>
  <cols>
    <col min="1" max="1" width="3" style="43" bestFit="1" customWidth="1"/>
    <col min="2" max="2" width="47.75" style="1" customWidth="1"/>
    <col min="3" max="3" width="6.375" style="1" bestFit="1" customWidth="1"/>
    <col min="4" max="4" width="7.75" style="1" bestFit="1" customWidth="1"/>
    <col min="5" max="5" width="6.125" style="1" bestFit="1" customWidth="1"/>
    <col min="6" max="6" width="6.875" style="1" bestFit="1" customWidth="1"/>
    <col min="7" max="7" width="9" style="1" bestFit="1" customWidth="1"/>
    <col min="8" max="8" width="7.75" style="14" bestFit="1" customWidth="1"/>
    <col min="9" max="9" width="7.25" style="29" bestFit="1" customWidth="1"/>
    <col min="10" max="11" width="12.375" style="1" bestFit="1" customWidth="1"/>
    <col min="12" max="16384" width="9" style="1"/>
  </cols>
  <sheetData>
    <row r="1" spans="1:11" ht="12.75">
      <c r="A1" s="114" t="s">
        <v>95</v>
      </c>
      <c r="B1" s="115"/>
      <c r="C1" s="115"/>
      <c r="D1" s="115"/>
      <c r="E1" s="115"/>
      <c r="F1" s="115"/>
      <c r="G1" s="115"/>
      <c r="H1" s="85"/>
      <c r="I1" s="86"/>
      <c r="J1" s="87"/>
      <c r="K1" s="87"/>
    </row>
    <row r="2" spans="1:11" ht="12.75">
      <c r="A2" s="109" t="s">
        <v>94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</row>
    <row r="3" spans="1:11" ht="30" customHeight="1">
      <c r="A3" s="110" t="s">
        <v>91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</row>
    <row r="4" spans="1:11" ht="12.75" thickBot="1">
      <c r="A4" s="42"/>
      <c r="B4" s="18"/>
      <c r="C4" s="18"/>
      <c r="D4" s="18"/>
      <c r="E4" s="18"/>
      <c r="F4" s="18"/>
      <c r="G4" s="18"/>
      <c r="H4" s="18"/>
      <c r="I4" s="28"/>
      <c r="J4" s="18"/>
      <c r="K4" s="18"/>
    </row>
    <row r="5" spans="1:11" ht="24.75" thickBot="1">
      <c r="A5" s="36"/>
      <c r="B5" s="37"/>
      <c r="C5" s="38" t="s">
        <v>0</v>
      </c>
      <c r="D5" s="38" t="s">
        <v>1</v>
      </c>
      <c r="E5" s="38" t="s">
        <v>2</v>
      </c>
      <c r="F5" s="38" t="s">
        <v>3</v>
      </c>
      <c r="G5" s="38" t="s">
        <v>4</v>
      </c>
      <c r="H5" s="39" t="s">
        <v>40</v>
      </c>
      <c r="I5" s="40" t="s">
        <v>51</v>
      </c>
      <c r="J5" s="38" t="s">
        <v>25</v>
      </c>
      <c r="K5" s="41" t="s">
        <v>24</v>
      </c>
    </row>
    <row r="6" spans="1:11" ht="15" customHeight="1" thickBot="1">
      <c r="A6" s="55" t="s">
        <v>64</v>
      </c>
      <c r="B6" s="111" t="s">
        <v>63</v>
      </c>
      <c r="C6" s="112"/>
      <c r="D6" s="112"/>
      <c r="E6" s="112"/>
      <c r="F6" s="112"/>
      <c r="G6" s="112"/>
      <c r="H6" s="112"/>
      <c r="I6" s="112"/>
      <c r="J6" s="112"/>
      <c r="K6" s="113"/>
    </row>
    <row r="7" spans="1:11" ht="24.75" thickBot="1">
      <c r="A7" s="44" t="s">
        <v>5</v>
      </c>
      <c r="B7" s="79" t="s">
        <v>29</v>
      </c>
      <c r="C7" s="45" t="s">
        <v>26</v>
      </c>
      <c r="D7" s="46"/>
      <c r="E7" s="47">
        <v>0.08</v>
      </c>
      <c r="F7" s="48">
        <f t="shared" ref="F7:F14" si="0">D7*E7</f>
        <v>0</v>
      </c>
      <c r="G7" s="48">
        <f>F7+D7</f>
        <v>0</v>
      </c>
      <c r="H7" s="49">
        <v>2760.5</v>
      </c>
      <c r="I7" s="50">
        <v>4</v>
      </c>
      <c r="J7" s="51">
        <f>H7*D7*I7</f>
        <v>0</v>
      </c>
      <c r="K7" s="52">
        <f>H7*G7*I7</f>
        <v>0</v>
      </c>
    </row>
    <row r="8" spans="1:11" ht="24.75" thickBot="1">
      <c r="A8" s="2" t="s">
        <v>6</v>
      </c>
      <c r="B8" s="80" t="s">
        <v>56</v>
      </c>
      <c r="C8" s="3" t="s">
        <v>26</v>
      </c>
      <c r="D8" s="4"/>
      <c r="E8" s="5">
        <v>0.08</v>
      </c>
      <c r="F8" s="6">
        <f t="shared" si="0"/>
        <v>0</v>
      </c>
      <c r="G8" s="6">
        <f>F8+D8</f>
        <v>0</v>
      </c>
      <c r="H8" s="49">
        <v>2760.5</v>
      </c>
      <c r="I8" s="30">
        <v>1</v>
      </c>
      <c r="J8" s="53">
        <f>H8*D8*I8</f>
        <v>0</v>
      </c>
      <c r="K8" s="7">
        <f>H8*G8*I8</f>
        <v>0</v>
      </c>
    </row>
    <row r="9" spans="1:11" ht="24">
      <c r="A9" s="2" t="s">
        <v>7</v>
      </c>
      <c r="B9" s="80" t="s">
        <v>30</v>
      </c>
      <c r="C9" s="3" t="s">
        <v>26</v>
      </c>
      <c r="D9" s="4"/>
      <c r="E9" s="5">
        <v>0.08</v>
      </c>
      <c r="F9" s="6">
        <f t="shared" si="0"/>
        <v>0</v>
      </c>
      <c r="G9" s="6">
        <f>F9+D9</f>
        <v>0</v>
      </c>
      <c r="H9" s="49">
        <v>2760.5</v>
      </c>
      <c r="I9" s="30">
        <v>1</v>
      </c>
      <c r="J9" s="53">
        <f>H9*D9*I9</f>
        <v>0</v>
      </c>
      <c r="K9" s="7">
        <f>H9*G9*I9</f>
        <v>0</v>
      </c>
    </row>
    <row r="10" spans="1:11" ht="36">
      <c r="A10" s="2" t="s">
        <v>9</v>
      </c>
      <c r="B10" s="81" t="s">
        <v>34</v>
      </c>
      <c r="C10" s="3" t="s">
        <v>27</v>
      </c>
      <c r="D10" s="4"/>
      <c r="E10" s="5">
        <v>0.08</v>
      </c>
      <c r="F10" s="6">
        <f t="shared" si="0"/>
        <v>0</v>
      </c>
      <c r="G10" s="6">
        <f t="shared" ref="G10:G14" si="1">F10+D10</f>
        <v>0</v>
      </c>
      <c r="H10" s="16">
        <v>100</v>
      </c>
      <c r="I10" s="31">
        <v>1</v>
      </c>
      <c r="J10" s="53">
        <f t="shared" ref="J10:J30" si="2">H10*D10*I10</f>
        <v>0</v>
      </c>
      <c r="K10" s="7">
        <f t="shared" ref="K10:K13" si="3">H10*G10*I10</f>
        <v>0</v>
      </c>
    </row>
    <row r="11" spans="1:11" ht="36">
      <c r="A11" s="72" t="s">
        <v>10</v>
      </c>
      <c r="B11" s="82" t="s">
        <v>35</v>
      </c>
      <c r="C11" s="73" t="s">
        <v>27</v>
      </c>
      <c r="D11" s="58"/>
      <c r="E11" s="59">
        <v>0.08</v>
      </c>
      <c r="F11" s="60">
        <f t="shared" si="0"/>
        <v>0</v>
      </c>
      <c r="G11" s="60">
        <f t="shared" si="1"/>
        <v>0</v>
      </c>
      <c r="H11" s="61">
        <v>100</v>
      </c>
      <c r="I11" s="62">
        <v>1</v>
      </c>
      <c r="J11" s="63">
        <f t="shared" si="2"/>
        <v>0</v>
      </c>
      <c r="K11" s="64">
        <f t="shared" si="3"/>
        <v>0</v>
      </c>
    </row>
    <row r="12" spans="1:11" ht="16.5" customHeight="1">
      <c r="A12" s="2" t="s">
        <v>11</v>
      </c>
      <c r="B12" s="80" t="s">
        <v>43</v>
      </c>
      <c r="C12" s="3" t="s">
        <v>27</v>
      </c>
      <c r="D12" s="4"/>
      <c r="E12" s="5">
        <v>0.08</v>
      </c>
      <c r="F12" s="6">
        <f t="shared" si="0"/>
        <v>0</v>
      </c>
      <c r="G12" s="6">
        <f t="shared" si="1"/>
        <v>0</v>
      </c>
      <c r="H12" s="16">
        <v>100</v>
      </c>
      <c r="I12" s="31">
        <v>1</v>
      </c>
      <c r="J12" s="53">
        <f t="shared" si="2"/>
        <v>0</v>
      </c>
      <c r="K12" s="7">
        <f t="shared" si="3"/>
        <v>0</v>
      </c>
    </row>
    <row r="13" spans="1:11" ht="16.5" customHeight="1">
      <c r="A13" s="72" t="s">
        <v>12</v>
      </c>
      <c r="B13" s="82" t="s">
        <v>87</v>
      </c>
      <c r="C13" s="73" t="s">
        <v>27</v>
      </c>
      <c r="D13" s="58"/>
      <c r="E13" s="59">
        <v>0.08</v>
      </c>
      <c r="F13" s="60">
        <f t="shared" si="0"/>
        <v>0</v>
      </c>
      <c r="G13" s="60">
        <f t="shared" si="1"/>
        <v>0</v>
      </c>
      <c r="H13" s="61">
        <v>500</v>
      </c>
      <c r="I13" s="62">
        <v>1</v>
      </c>
      <c r="J13" s="101">
        <f t="shared" si="2"/>
        <v>0</v>
      </c>
      <c r="K13" s="64">
        <f t="shared" si="3"/>
        <v>0</v>
      </c>
    </row>
    <row r="14" spans="1:11" ht="16.5" customHeight="1" thickBot="1">
      <c r="A14" s="88" t="s">
        <v>13</v>
      </c>
      <c r="B14" s="89" t="s">
        <v>88</v>
      </c>
      <c r="C14" s="90" t="s">
        <v>27</v>
      </c>
      <c r="D14" s="10"/>
      <c r="E14" s="11">
        <v>0.08</v>
      </c>
      <c r="F14" s="12">
        <f t="shared" si="0"/>
        <v>0</v>
      </c>
      <c r="G14" s="12">
        <f t="shared" si="1"/>
        <v>0</v>
      </c>
      <c r="H14" s="15">
        <v>500</v>
      </c>
      <c r="I14" s="32">
        <v>2</v>
      </c>
      <c r="J14" s="91">
        <f>H14*D14*I14</f>
        <v>0</v>
      </c>
      <c r="K14" s="13">
        <f>H14*G14*I14</f>
        <v>0</v>
      </c>
    </row>
    <row r="15" spans="1:11" ht="16.5" customHeight="1" thickBot="1">
      <c r="A15" s="92"/>
      <c r="B15" s="93"/>
      <c r="C15" s="102"/>
      <c r="D15" s="94"/>
      <c r="E15" s="95"/>
      <c r="F15" s="96"/>
      <c r="G15" s="96"/>
      <c r="H15" s="97"/>
      <c r="I15" s="98"/>
      <c r="J15" s="99"/>
      <c r="K15" s="100"/>
    </row>
    <row r="16" spans="1:11" ht="18" customHeight="1" thickBot="1">
      <c r="A16" s="74" t="s">
        <v>65</v>
      </c>
      <c r="B16" s="103" t="s">
        <v>66</v>
      </c>
      <c r="C16" s="103"/>
      <c r="D16" s="103"/>
      <c r="E16" s="103"/>
      <c r="F16" s="103"/>
      <c r="G16" s="103"/>
      <c r="H16" s="103"/>
      <c r="I16" s="103"/>
      <c r="J16" s="103"/>
      <c r="K16" s="103"/>
    </row>
    <row r="17" spans="1:11" ht="36">
      <c r="A17" s="65" t="s">
        <v>14</v>
      </c>
      <c r="B17" s="83" t="s">
        <v>50</v>
      </c>
      <c r="C17" s="54" t="s">
        <v>8</v>
      </c>
      <c r="D17" s="66"/>
      <c r="E17" s="67">
        <v>0.08</v>
      </c>
      <c r="F17" s="68">
        <f t="shared" ref="F17:F49" si="4">D17*E17</f>
        <v>0</v>
      </c>
      <c r="G17" s="68">
        <f t="shared" ref="G17:G49" si="5">F17+D17</f>
        <v>0</v>
      </c>
      <c r="H17" s="69">
        <v>1500</v>
      </c>
      <c r="I17" s="70">
        <v>1</v>
      </c>
      <c r="J17" s="35">
        <f t="shared" si="2"/>
        <v>0</v>
      </c>
      <c r="K17" s="71">
        <f>H17*G17*I17</f>
        <v>0</v>
      </c>
    </row>
    <row r="18" spans="1:11" ht="36">
      <c r="A18" s="2" t="s">
        <v>15</v>
      </c>
      <c r="B18" s="80" t="s">
        <v>31</v>
      </c>
      <c r="C18" s="3" t="s">
        <v>8</v>
      </c>
      <c r="D18" s="4"/>
      <c r="E18" s="5">
        <v>0.08</v>
      </c>
      <c r="F18" s="6">
        <f t="shared" si="4"/>
        <v>0</v>
      </c>
      <c r="G18" s="6">
        <f t="shared" si="5"/>
        <v>0</v>
      </c>
      <c r="H18" s="16">
        <v>1000</v>
      </c>
      <c r="I18" s="31">
        <v>1</v>
      </c>
      <c r="J18" s="35">
        <f t="shared" si="2"/>
        <v>0</v>
      </c>
      <c r="K18" s="7">
        <f t="shared" ref="K18:K33" si="6">H18*G18*I18</f>
        <v>0</v>
      </c>
    </row>
    <row r="19" spans="1:11" ht="36">
      <c r="A19" s="2" t="s">
        <v>16</v>
      </c>
      <c r="B19" s="81" t="s">
        <v>32</v>
      </c>
      <c r="C19" s="3" t="s">
        <v>8</v>
      </c>
      <c r="D19" s="4"/>
      <c r="E19" s="5">
        <v>0.08</v>
      </c>
      <c r="F19" s="6">
        <f t="shared" si="4"/>
        <v>0</v>
      </c>
      <c r="G19" s="6">
        <f t="shared" si="5"/>
        <v>0</v>
      </c>
      <c r="H19" s="16">
        <v>1000</v>
      </c>
      <c r="I19" s="31">
        <v>1</v>
      </c>
      <c r="J19" s="35">
        <f>H19*D19*I19</f>
        <v>0</v>
      </c>
      <c r="K19" s="7">
        <f>H19*G19*I19</f>
        <v>0</v>
      </c>
    </row>
    <row r="20" spans="1:11" ht="24">
      <c r="A20" s="2" t="s">
        <v>17</v>
      </c>
      <c r="B20" s="80" t="s">
        <v>33</v>
      </c>
      <c r="C20" s="3" t="s">
        <v>8</v>
      </c>
      <c r="D20" s="4"/>
      <c r="E20" s="5">
        <v>0.08</v>
      </c>
      <c r="F20" s="6">
        <f t="shared" si="4"/>
        <v>0</v>
      </c>
      <c r="G20" s="6">
        <f t="shared" si="5"/>
        <v>0</v>
      </c>
      <c r="H20" s="16">
        <v>1000</v>
      </c>
      <c r="I20" s="31">
        <v>1</v>
      </c>
      <c r="J20" s="35">
        <f t="shared" si="2"/>
        <v>0</v>
      </c>
      <c r="K20" s="7">
        <f t="shared" si="6"/>
        <v>0</v>
      </c>
    </row>
    <row r="21" spans="1:11" ht="24">
      <c r="A21" s="2" t="s">
        <v>18</v>
      </c>
      <c r="B21" s="80" t="s">
        <v>36</v>
      </c>
      <c r="C21" s="3" t="s">
        <v>27</v>
      </c>
      <c r="D21" s="4"/>
      <c r="E21" s="5">
        <v>0.08</v>
      </c>
      <c r="F21" s="6">
        <f t="shared" si="4"/>
        <v>0</v>
      </c>
      <c r="G21" s="6">
        <f t="shared" si="5"/>
        <v>0</v>
      </c>
      <c r="H21" s="27">
        <v>28700.799999999999</v>
      </c>
      <c r="I21" s="33">
        <v>4</v>
      </c>
      <c r="J21" s="35">
        <f>H21*D21*I21</f>
        <v>0</v>
      </c>
      <c r="K21" s="7">
        <f>H21*G21*I21</f>
        <v>0</v>
      </c>
    </row>
    <row r="22" spans="1:11" ht="24">
      <c r="A22" s="2" t="s">
        <v>20</v>
      </c>
      <c r="B22" s="80" t="s">
        <v>37</v>
      </c>
      <c r="C22" s="3" t="s">
        <v>27</v>
      </c>
      <c r="D22" s="4"/>
      <c r="E22" s="5">
        <v>0.08</v>
      </c>
      <c r="F22" s="6">
        <f t="shared" si="4"/>
        <v>0</v>
      </c>
      <c r="G22" s="6">
        <f t="shared" si="5"/>
        <v>0</v>
      </c>
      <c r="H22" s="27">
        <v>22334.3</v>
      </c>
      <c r="I22" s="33">
        <v>1</v>
      </c>
      <c r="J22" s="35">
        <f t="shared" si="2"/>
        <v>0</v>
      </c>
      <c r="K22" s="7">
        <f>H22*G22*I22</f>
        <v>0</v>
      </c>
    </row>
    <row r="23" spans="1:11" ht="24">
      <c r="A23" s="2" t="s">
        <v>42</v>
      </c>
      <c r="B23" s="80" t="s">
        <v>38</v>
      </c>
      <c r="C23" s="3" t="s">
        <v>27</v>
      </c>
      <c r="D23" s="4"/>
      <c r="E23" s="5">
        <v>0.08</v>
      </c>
      <c r="F23" s="6">
        <f t="shared" si="4"/>
        <v>0</v>
      </c>
      <c r="G23" s="6">
        <f t="shared" si="5"/>
        <v>0</v>
      </c>
      <c r="H23" s="16">
        <v>6366.5</v>
      </c>
      <c r="I23" s="31">
        <v>4</v>
      </c>
      <c r="J23" s="35">
        <f>H23*D23*I23</f>
        <v>0</v>
      </c>
      <c r="K23" s="7">
        <f>H23*G23*I23</f>
        <v>0</v>
      </c>
    </row>
    <row r="24" spans="1:11" ht="24">
      <c r="A24" s="2" t="s">
        <v>44</v>
      </c>
      <c r="B24" s="80" t="s">
        <v>39</v>
      </c>
      <c r="C24" s="3" t="s">
        <v>27</v>
      </c>
      <c r="D24" s="4"/>
      <c r="E24" s="5">
        <v>0.08</v>
      </c>
      <c r="F24" s="6">
        <f t="shared" si="4"/>
        <v>0</v>
      </c>
      <c r="G24" s="6">
        <f t="shared" si="5"/>
        <v>0</v>
      </c>
      <c r="H24" s="16">
        <v>50</v>
      </c>
      <c r="I24" s="31">
        <v>1</v>
      </c>
      <c r="J24" s="35">
        <f t="shared" si="2"/>
        <v>0</v>
      </c>
      <c r="K24" s="7">
        <f t="shared" si="6"/>
        <v>0</v>
      </c>
    </row>
    <row r="25" spans="1:11" ht="24">
      <c r="A25" s="2" t="s">
        <v>45</v>
      </c>
      <c r="B25" s="81" t="s">
        <v>90</v>
      </c>
      <c r="C25" s="3" t="s">
        <v>27</v>
      </c>
      <c r="D25" s="4"/>
      <c r="E25" s="5">
        <v>0.08</v>
      </c>
      <c r="F25" s="6">
        <f t="shared" si="4"/>
        <v>0</v>
      </c>
      <c r="G25" s="6">
        <f t="shared" si="5"/>
        <v>0</v>
      </c>
      <c r="H25" s="16">
        <v>50</v>
      </c>
      <c r="I25" s="31">
        <v>1</v>
      </c>
      <c r="J25" s="35">
        <f t="shared" si="2"/>
        <v>0</v>
      </c>
      <c r="K25" s="7">
        <f t="shared" si="6"/>
        <v>0</v>
      </c>
    </row>
    <row r="26" spans="1:11" ht="13.5">
      <c r="A26" s="2" t="s">
        <v>46</v>
      </c>
      <c r="B26" s="80" t="s">
        <v>19</v>
      </c>
      <c r="C26" s="3" t="s">
        <v>27</v>
      </c>
      <c r="D26" s="4"/>
      <c r="E26" s="5">
        <v>0.08</v>
      </c>
      <c r="F26" s="6">
        <f t="shared" si="4"/>
        <v>0</v>
      </c>
      <c r="G26" s="6">
        <f t="shared" si="5"/>
        <v>0</v>
      </c>
      <c r="H26" s="16">
        <v>200</v>
      </c>
      <c r="I26" s="31">
        <v>10</v>
      </c>
      <c r="J26" s="35">
        <f t="shared" si="2"/>
        <v>0</v>
      </c>
      <c r="K26" s="7">
        <f>H26*G26*I26</f>
        <v>0</v>
      </c>
    </row>
    <row r="27" spans="1:11" ht="12.75" thickBot="1">
      <c r="A27" s="56" t="s">
        <v>47</v>
      </c>
      <c r="B27" s="82" t="s">
        <v>41</v>
      </c>
      <c r="C27" s="57" t="s">
        <v>28</v>
      </c>
      <c r="D27" s="58"/>
      <c r="E27" s="59">
        <v>0.23</v>
      </c>
      <c r="F27" s="60">
        <f t="shared" ref="F27" si="7">D27*E27</f>
        <v>0</v>
      </c>
      <c r="G27" s="60">
        <f t="shared" ref="G27" si="8">F27+D27</f>
        <v>0</v>
      </c>
      <c r="H27" s="61">
        <v>250</v>
      </c>
      <c r="I27" s="62">
        <v>1</v>
      </c>
      <c r="J27" s="63">
        <f>H27*D27*I27</f>
        <v>0</v>
      </c>
      <c r="K27" s="64">
        <f>H27*G27</f>
        <v>0</v>
      </c>
    </row>
    <row r="28" spans="1:11" ht="14.25" thickTop="1" thickBot="1">
      <c r="A28" s="75" t="s">
        <v>67</v>
      </c>
      <c r="B28" s="104" t="s">
        <v>68</v>
      </c>
      <c r="C28" s="104"/>
      <c r="D28" s="104"/>
      <c r="E28" s="104"/>
      <c r="F28" s="104"/>
      <c r="G28" s="104"/>
      <c r="H28" s="104"/>
      <c r="I28" s="104"/>
      <c r="J28" s="104"/>
      <c r="K28" s="105"/>
    </row>
    <row r="29" spans="1:11" ht="24.75" thickTop="1">
      <c r="A29" s="65" t="s">
        <v>53</v>
      </c>
      <c r="B29" s="83" t="s">
        <v>55</v>
      </c>
      <c r="C29" s="54" t="s">
        <v>27</v>
      </c>
      <c r="D29" s="66"/>
      <c r="E29" s="67">
        <v>0.08</v>
      </c>
      <c r="F29" s="68">
        <f t="shared" si="4"/>
        <v>0</v>
      </c>
      <c r="G29" s="68">
        <f t="shared" si="5"/>
        <v>0</v>
      </c>
      <c r="H29" s="69">
        <v>362.08</v>
      </c>
      <c r="I29" s="70">
        <v>3</v>
      </c>
      <c r="J29" s="35">
        <f t="shared" si="2"/>
        <v>0</v>
      </c>
      <c r="K29" s="71">
        <f t="shared" si="6"/>
        <v>0</v>
      </c>
    </row>
    <row r="30" spans="1:11" ht="24">
      <c r="A30" s="2" t="s">
        <v>48</v>
      </c>
      <c r="B30" s="80" t="s">
        <v>89</v>
      </c>
      <c r="C30" s="3" t="s">
        <v>27</v>
      </c>
      <c r="D30" s="4"/>
      <c r="E30" s="5">
        <v>0.08</v>
      </c>
      <c r="F30" s="6">
        <f t="shared" si="4"/>
        <v>0</v>
      </c>
      <c r="G30" s="6">
        <f t="shared" si="5"/>
        <v>0</v>
      </c>
      <c r="H30" s="16">
        <v>362.08</v>
      </c>
      <c r="I30" s="31">
        <v>4</v>
      </c>
      <c r="J30" s="35">
        <f t="shared" si="2"/>
        <v>0</v>
      </c>
      <c r="K30" s="7">
        <f t="shared" si="6"/>
        <v>0</v>
      </c>
    </row>
    <row r="31" spans="1:11" ht="13.5">
      <c r="A31" s="2" t="s">
        <v>49</v>
      </c>
      <c r="B31" s="80" t="s">
        <v>21</v>
      </c>
      <c r="C31" s="3" t="s">
        <v>27</v>
      </c>
      <c r="D31" s="4"/>
      <c r="E31" s="5">
        <v>0.08</v>
      </c>
      <c r="F31" s="6">
        <f t="shared" si="4"/>
        <v>0</v>
      </c>
      <c r="G31" s="6">
        <f t="shared" si="5"/>
        <v>0</v>
      </c>
      <c r="H31" s="16">
        <v>100</v>
      </c>
      <c r="I31" s="31">
        <v>1</v>
      </c>
      <c r="J31" s="35">
        <f t="shared" ref="J31" si="9">H31*D31*I31</f>
        <v>0</v>
      </c>
      <c r="K31" s="7">
        <f t="shared" si="6"/>
        <v>0</v>
      </c>
    </row>
    <row r="32" spans="1:11" ht="13.5">
      <c r="A32" s="2" t="s">
        <v>57</v>
      </c>
      <c r="B32" s="80" t="s">
        <v>52</v>
      </c>
      <c r="C32" s="3" t="s">
        <v>27</v>
      </c>
      <c r="D32" s="4"/>
      <c r="E32" s="5">
        <v>0.08</v>
      </c>
      <c r="F32" s="6">
        <f t="shared" si="4"/>
        <v>0</v>
      </c>
      <c r="G32" s="6">
        <f t="shared" si="5"/>
        <v>0</v>
      </c>
      <c r="H32" s="16">
        <v>362.08</v>
      </c>
      <c r="I32" s="31">
        <v>3</v>
      </c>
      <c r="J32" s="35">
        <f>H32*D32*I32</f>
        <v>0</v>
      </c>
      <c r="K32" s="7">
        <f t="shared" si="6"/>
        <v>0</v>
      </c>
    </row>
    <row r="33" spans="1:11" ht="14.25" thickBot="1">
      <c r="A33" s="72" t="s">
        <v>59</v>
      </c>
      <c r="B33" s="82" t="s">
        <v>54</v>
      </c>
      <c r="C33" s="73" t="s">
        <v>27</v>
      </c>
      <c r="D33" s="58"/>
      <c r="E33" s="59">
        <v>0.08</v>
      </c>
      <c r="F33" s="60">
        <f t="shared" si="4"/>
        <v>0</v>
      </c>
      <c r="G33" s="60">
        <f t="shared" si="5"/>
        <v>0</v>
      </c>
      <c r="H33" s="61">
        <v>362.08</v>
      </c>
      <c r="I33" s="62">
        <v>1</v>
      </c>
      <c r="J33" s="63">
        <f>H33*D33*I33</f>
        <v>0</v>
      </c>
      <c r="K33" s="64">
        <f t="shared" si="6"/>
        <v>0</v>
      </c>
    </row>
    <row r="34" spans="1:11" ht="22.5" customHeight="1" thickBot="1">
      <c r="A34" s="76" t="s">
        <v>69</v>
      </c>
      <c r="B34" s="106" t="s">
        <v>70</v>
      </c>
      <c r="C34" s="106"/>
      <c r="D34" s="106"/>
      <c r="E34" s="106"/>
      <c r="F34" s="106"/>
      <c r="G34" s="106"/>
      <c r="H34" s="106"/>
      <c r="I34" s="106"/>
      <c r="J34" s="106"/>
      <c r="K34" s="106"/>
    </row>
    <row r="35" spans="1:11" ht="13.5">
      <c r="A35" s="65" t="s">
        <v>62</v>
      </c>
      <c r="B35" s="83" t="s">
        <v>73</v>
      </c>
      <c r="C35" s="54" t="s">
        <v>27</v>
      </c>
      <c r="D35" s="66"/>
      <c r="E35" s="67">
        <v>0.08</v>
      </c>
      <c r="F35" s="68">
        <f t="shared" ref="F35:F46" si="10">D35*E35</f>
        <v>0</v>
      </c>
      <c r="G35" s="68">
        <f t="shared" ref="G35:G41" si="11">F35+D35</f>
        <v>0</v>
      </c>
      <c r="H35" s="69">
        <v>50</v>
      </c>
      <c r="I35" s="70">
        <v>3</v>
      </c>
      <c r="J35" s="35">
        <f>H35*D35*I35</f>
        <v>0</v>
      </c>
      <c r="K35" s="71">
        <f>H35*G35*I35</f>
        <v>0</v>
      </c>
    </row>
    <row r="36" spans="1:11" ht="24">
      <c r="A36" s="2" t="s">
        <v>74</v>
      </c>
      <c r="B36" s="80" t="s">
        <v>89</v>
      </c>
      <c r="C36" s="3" t="s">
        <v>27</v>
      </c>
      <c r="D36" s="4"/>
      <c r="E36" s="5">
        <v>0.08</v>
      </c>
      <c r="F36" s="6">
        <f t="shared" si="10"/>
        <v>0</v>
      </c>
      <c r="G36" s="6">
        <f t="shared" si="11"/>
        <v>0</v>
      </c>
      <c r="H36" s="16">
        <v>50</v>
      </c>
      <c r="I36" s="31">
        <v>4</v>
      </c>
      <c r="J36" s="35">
        <f t="shared" ref="J36" si="12">H36*D36*I36</f>
        <v>0</v>
      </c>
      <c r="K36" s="7">
        <f t="shared" ref="K36:K37" si="13">H36*G36*I36</f>
        <v>0</v>
      </c>
    </row>
    <row r="37" spans="1:11" ht="13.5">
      <c r="A37" s="2" t="s">
        <v>75</v>
      </c>
      <c r="B37" s="80" t="s">
        <v>52</v>
      </c>
      <c r="C37" s="3" t="s">
        <v>27</v>
      </c>
      <c r="D37" s="4"/>
      <c r="E37" s="5">
        <v>0.08</v>
      </c>
      <c r="F37" s="6">
        <f t="shared" si="10"/>
        <v>0</v>
      </c>
      <c r="G37" s="6">
        <f t="shared" si="11"/>
        <v>0</v>
      </c>
      <c r="H37" s="16">
        <v>50</v>
      </c>
      <c r="I37" s="31">
        <v>3</v>
      </c>
      <c r="J37" s="35">
        <f>H37*D37*I37</f>
        <v>0</v>
      </c>
      <c r="K37" s="7">
        <f t="shared" si="13"/>
        <v>0</v>
      </c>
    </row>
    <row r="38" spans="1:11" ht="36">
      <c r="A38" s="2" t="s">
        <v>76</v>
      </c>
      <c r="B38" s="80" t="s">
        <v>50</v>
      </c>
      <c r="C38" s="3" t="s">
        <v>8</v>
      </c>
      <c r="D38" s="4"/>
      <c r="E38" s="5">
        <v>0.08</v>
      </c>
      <c r="F38" s="6">
        <f t="shared" si="10"/>
        <v>0</v>
      </c>
      <c r="G38" s="6">
        <f t="shared" si="11"/>
        <v>0</v>
      </c>
      <c r="H38" s="16">
        <v>100</v>
      </c>
      <c r="I38" s="31">
        <v>1</v>
      </c>
      <c r="J38" s="35">
        <f t="shared" ref="J38:J41" si="14">H38*D38*I38</f>
        <v>0</v>
      </c>
      <c r="K38" s="7">
        <f>H38*G38*I38</f>
        <v>0</v>
      </c>
    </row>
    <row r="39" spans="1:11" ht="24">
      <c r="A39" s="2" t="s">
        <v>77</v>
      </c>
      <c r="B39" s="80" t="s">
        <v>33</v>
      </c>
      <c r="C39" s="3" t="s">
        <v>8</v>
      </c>
      <c r="D39" s="4"/>
      <c r="E39" s="5">
        <v>0.08</v>
      </c>
      <c r="F39" s="6">
        <f t="shared" si="10"/>
        <v>0</v>
      </c>
      <c r="G39" s="6">
        <f t="shared" si="11"/>
        <v>0</v>
      </c>
      <c r="H39" s="16">
        <v>200</v>
      </c>
      <c r="I39" s="31">
        <v>1</v>
      </c>
      <c r="J39" s="35">
        <f t="shared" si="14"/>
        <v>0</v>
      </c>
      <c r="K39" s="7">
        <f t="shared" ref="K39:K41" si="15">H39*G39*I39</f>
        <v>0</v>
      </c>
    </row>
    <row r="40" spans="1:11" ht="24">
      <c r="A40" s="2" t="s">
        <v>78</v>
      </c>
      <c r="B40" s="80" t="s">
        <v>36</v>
      </c>
      <c r="C40" s="3" t="s">
        <v>27</v>
      </c>
      <c r="D40" s="4"/>
      <c r="E40" s="5">
        <v>0.08</v>
      </c>
      <c r="F40" s="6">
        <f t="shared" si="10"/>
        <v>0</v>
      </c>
      <c r="G40" s="6">
        <f t="shared" si="11"/>
        <v>0</v>
      </c>
      <c r="H40" s="27">
        <f>H43+H47</f>
        <v>500</v>
      </c>
      <c r="I40" s="33">
        <v>3</v>
      </c>
      <c r="J40" s="35">
        <f t="shared" si="14"/>
        <v>0</v>
      </c>
      <c r="K40" s="7">
        <f t="shared" si="15"/>
        <v>0</v>
      </c>
    </row>
    <row r="41" spans="1:11" ht="24">
      <c r="A41" s="2" t="s">
        <v>80</v>
      </c>
      <c r="B41" s="80" t="s">
        <v>37</v>
      </c>
      <c r="C41" s="3" t="s">
        <v>27</v>
      </c>
      <c r="D41" s="4"/>
      <c r="E41" s="5">
        <v>0.08</v>
      </c>
      <c r="F41" s="6">
        <f t="shared" si="10"/>
        <v>0</v>
      </c>
      <c r="G41" s="6">
        <f t="shared" si="11"/>
        <v>0</v>
      </c>
      <c r="H41" s="27">
        <v>50</v>
      </c>
      <c r="I41" s="33">
        <v>1</v>
      </c>
      <c r="J41" s="53">
        <f t="shared" si="14"/>
        <v>0</v>
      </c>
      <c r="K41" s="7">
        <f t="shared" si="15"/>
        <v>0</v>
      </c>
    </row>
    <row r="42" spans="1:11" ht="24">
      <c r="A42" s="2" t="s">
        <v>81</v>
      </c>
      <c r="B42" s="80" t="s">
        <v>29</v>
      </c>
      <c r="C42" s="3" t="s">
        <v>27</v>
      </c>
      <c r="D42" s="4"/>
      <c r="E42" s="5">
        <v>0.08</v>
      </c>
      <c r="F42" s="6">
        <f t="shared" si="10"/>
        <v>0</v>
      </c>
      <c r="G42" s="6">
        <f>F42+D42</f>
        <v>0</v>
      </c>
      <c r="H42" s="77">
        <v>500</v>
      </c>
      <c r="I42" s="30">
        <v>4</v>
      </c>
      <c r="J42" s="53">
        <f>H42*D42*I42</f>
        <v>0</v>
      </c>
      <c r="K42" s="7">
        <f>H42*G42*I42</f>
        <v>0</v>
      </c>
    </row>
    <row r="43" spans="1:11" ht="24">
      <c r="A43" s="2" t="s">
        <v>82</v>
      </c>
      <c r="B43" s="80" t="s">
        <v>56</v>
      </c>
      <c r="C43" s="3" t="s">
        <v>27</v>
      </c>
      <c r="D43" s="4"/>
      <c r="E43" s="5">
        <v>0.08</v>
      </c>
      <c r="F43" s="6">
        <f t="shared" si="10"/>
        <v>0</v>
      </c>
      <c r="G43" s="6">
        <f t="shared" ref="G43" si="16">F43+D43</f>
        <v>0</v>
      </c>
      <c r="H43" s="77">
        <v>500</v>
      </c>
      <c r="I43" s="30">
        <v>1</v>
      </c>
      <c r="J43" s="53">
        <f>H43*D43*I43</f>
        <v>0</v>
      </c>
      <c r="K43" s="7">
        <f>H43*G43*I43</f>
        <v>0</v>
      </c>
    </row>
    <row r="44" spans="1:11" ht="24">
      <c r="A44" s="2" t="s">
        <v>83</v>
      </c>
      <c r="B44" s="80" t="s">
        <v>30</v>
      </c>
      <c r="C44" s="3" t="s">
        <v>27</v>
      </c>
      <c r="D44" s="4"/>
      <c r="E44" s="5">
        <v>0.08</v>
      </c>
      <c r="F44" s="6">
        <f t="shared" si="10"/>
        <v>0</v>
      </c>
      <c r="G44" s="6">
        <f>F44+D44</f>
        <v>0</v>
      </c>
      <c r="H44" s="77">
        <v>500</v>
      </c>
      <c r="I44" s="30">
        <v>1</v>
      </c>
      <c r="J44" s="53">
        <f>H44*D44*I44</f>
        <v>0</v>
      </c>
      <c r="K44" s="7">
        <f>H44*G44*I44</f>
        <v>0</v>
      </c>
    </row>
    <row r="45" spans="1:11" ht="36">
      <c r="A45" s="2" t="s">
        <v>84</v>
      </c>
      <c r="B45" s="81" t="s">
        <v>34</v>
      </c>
      <c r="C45" s="3" t="s">
        <v>27</v>
      </c>
      <c r="D45" s="4"/>
      <c r="E45" s="5">
        <v>0.08</v>
      </c>
      <c r="F45" s="6">
        <f t="shared" si="10"/>
        <v>0</v>
      </c>
      <c r="G45" s="6">
        <f>F45+D45</f>
        <v>0</v>
      </c>
      <c r="H45" s="16">
        <v>200</v>
      </c>
      <c r="I45" s="31">
        <v>1</v>
      </c>
      <c r="J45" s="53">
        <f t="shared" ref="J45:J46" si="17">H45*D45*I45</f>
        <v>0</v>
      </c>
      <c r="K45" s="7">
        <f t="shared" ref="K45:K46" si="18">H45*G45*I45</f>
        <v>0</v>
      </c>
    </row>
    <row r="46" spans="1:11" ht="14.25" thickBot="1">
      <c r="A46" s="2" t="s">
        <v>85</v>
      </c>
      <c r="B46" s="81" t="s">
        <v>79</v>
      </c>
      <c r="C46" s="3" t="s">
        <v>27</v>
      </c>
      <c r="D46" s="4"/>
      <c r="E46" s="5">
        <v>0.08</v>
      </c>
      <c r="F46" s="6">
        <f t="shared" si="10"/>
        <v>0</v>
      </c>
      <c r="G46" s="6">
        <f>F46+D46</f>
        <v>0</v>
      </c>
      <c r="H46" s="16">
        <v>300</v>
      </c>
      <c r="I46" s="31">
        <v>20</v>
      </c>
      <c r="J46" s="35">
        <f t="shared" si="17"/>
        <v>0</v>
      </c>
      <c r="K46" s="7">
        <f t="shared" si="18"/>
        <v>0</v>
      </c>
    </row>
    <row r="47" spans="1:11" ht="13.5" thickBot="1">
      <c r="A47" s="78" t="s">
        <v>71</v>
      </c>
      <c r="B47" s="107" t="s">
        <v>72</v>
      </c>
      <c r="C47" s="107"/>
      <c r="D47" s="107"/>
      <c r="E47" s="107"/>
      <c r="F47" s="107"/>
      <c r="G47" s="107"/>
      <c r="H47" s="107"/>
      <c r="I47" s="107"/>
      <c r="J47" s="107"/>
      <c r="K47" s="108"/>
    </row>
    <row r="48" spans="1:11" ht="24">
      <c r="A48" s="65" t="s">
        <v>86</v>
      </c>
      <c r="B48" s="83" t="s">
        <v>58</v>
      </c>
      <c r="C48" s="54" t="s">
        <v>26</v>
      </c>
      <c r="D48" s="66"/>
      <c r="E48" s="67">
        <v>0.08</v>
      </c>
      <c r="F48" s="68">
        <f t="shared" si="4"/>
        <v>0</v>
      </c>
      <c r="G48" s="68">
        <f t="shared" si="5"/>
        <v>0</v>
      </c>
      <c r="H48" s="69">
        <v>2920.51</v>
      </c>
      <c r="I48" s="70">
        <v>106</v>
      </c>
      <c r="J48" s="35">
        <f>H48*D48*I48</f>
        <v>0</v>
      </c>
      <c r="K48" s="71">
        <f>H48*G48*I48</f>
        <v>0</v>
      </c>
    </row>
    <row r="49" spans="1:11" ht="13.5">
      <c r="A49" s="2" t="s">
        <v>92</v>
      </c>
      <c r="B49" s="80" t="s">
        <v>60</v>
      </c>
      <c r="C49" s="54" t="s">
        <v>61</v>
      </c>
      <c r="D49" s="4"/>
      <c r="E49" s="5">
        <v>0.08</v>
      </c>
      <c r="F49" s="6">
        <f t="shared" si="4"/>
        <v>0</v>
      </c>
      <c r="G49" s="6">
        <f t="shared" si="5"/>
        <v>0</v>
      </c>
      <c r="H49" s="16">
        <v>100</v>
      </c>
      <c r="I49" s="31">
        <v>1</v>
      </c>
      <c r="J49" s="35">
        <f>H49*D49*I49</f>
        <v>0</v>
      </c>
      <c r="K49" s="7">
        <f>H49*G49*I49</f>
        <v>0</v>
      </c>
    </row>
    <row r="50" spans="1:11" ht="24.75" thickBot="1">
      <c r="A50" s="8" t="s">
        <v>93</v>
      </c>
      <c r="B50" s="84" t="s">
        <v>22</v>
      </c>
      <c r="C50" s="26" t="s">
        <v>23</v>
      </c>
      <c r="D50" s="10"/>
      <c r="E50" s="11">
        <v>0.08</v>
      </c>
      <c r="F50" s="12">
        <f>D50*E50</f>
        <v>0</v>
      </c>
      <c r="G50" s="12">
        <f>F50+D50</f>
        <v>0</v>
      </c>
      <c r="H50" s="15">
        <v>55</v>
      </c>
      <c r="I50" s="32">
        <v>1</v>
      </c>
      <c r="J50" s="35">
        <f>H50*D50*I50</f>
        <v>0</v>
      </c>
      <c r="K50" s="13">
        <f>H50*G50</f>
        <v>0</v>
      </c>
    </row>
    <row r="51" spans="1:11" ht="12.75" thickBot="1">
      <c r="A51" s="19"/>
      <c r="B51" s="20"/>
      <c r="C51" s="21"/>
      <c r="D51" s="22"/>
      <c r="E51" s="23"/>
      <c r="F51" s="24"/>
      <c r="G51" s="24"/>
      <c r="H51" s="25"/>
      <c r="I51" s="34"/>
      <c r="J51" s="17">
        <f>SUM(J7:J50)</f>
        <v>0</v>
      </c>
      <c r="K51" s="17">
        <f>SUM(K7:K50)</f>
        <v>0</v>
      </c>
    </row>
    <row r="56" spans="1:11">
      <c r="K56" s="9"/>
    </row>
  </sheetData>
  <mergeCells count="7">
    <mergeCell ref="B16:K16"/>
    <mergeCell ref="B28:K28"/>
    <mergeCell ref="B34:K34"/>
    <mergeCell ref="B47:K47"/>
    <mergeCell ref="A2:K2"/>
    <mergeCell ref="A3:K3"/>
    <mergeCell ref="B6:K6"/>
  </mergeCells>
  <pageMargins left="0.25" right="0.25" top="0.75" bottom="0.75" header="0.3" footer="0.3"/>
  <pageSetup paperSize="9" orientation="landscape" horizontalDpi="4294967294" verticalDpi="4294967294" r:id="rId1"/>
  <headerFooter>
    <oddFooter>Strona 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msk</dc:creator>
  <cp:lastModifiedBy>msk</cp:lastModifiedBy>
  <cp:lastPrinted>2019-09-27T07:23:09Z</cp:lastPrinted>
  <dcterms:created xsi:type="dcterms:W3CDTF">2017-07-21T08:28:26Z</dcterms:created>
  <dcterms:modified xsi:type="dcterms:W3CDTF">2019-09-27T07:24:11Z</dcterms:modified>
</cp:coreProperties>
</file>