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KTY\ENERGETYCZNA\PW\PRZEDMIAR\"/>
    </mc:Choice>
  </mc:AlternateContent>
  <xr:revisionPtr revIDLastSave="0" documentId="13_ncr:1_{1E52A2F3-047E-429F-B2F4-10C09A23782C}" xr6:coauthVersionLast="45" xr6:coauthVersionMax="45" xr10:uidLastSave="{00000000-0000-0000-0000-000000000000}"/>
  <bookViews>
    <workbookView xWindow="-120" yWindow="-120" windowWidth="25440" windowHeight="15390" tabRatio="786" xr2:uid="{00000000-000D-0000-FFFF-FFFF00000000}"/>
  </bookViews>
  <sheets>
    <sheet name="Roboty drogowe" sheetId="43" r:id="rId1"/>
  </sheets>
  <definedNames>
    <definedName name="_xlnm.Print_Area" localSheetId="0">'Roboty drogowe'!$A$1:$G$77</definedName>
    <definedName name="_xlnm.Print_Titles" localSheetId="0">'Roboty drogowe'!$5:$7</definedName>
  </definedNames>
  <calcPr calcId="191029"/>
  <customWorkbookViews>
    <customWorkbookView name="Sir Alexander GIBB - Mariusz Gołąbek - Widok osobisty" guid="{9E7F4FC0-63E2-11D5-ABF0-00B0D09AA948}" mergeInterval="0" personalView="1" maximized="1" windowWidth="1020" windowHeight="634" tabRatio="7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43" l="1"/>
  <c r="G64" i="43" l="1"/>
  <c r="G23" i="43"/>
  <c r="G66" i="43" l="1"/>
  <c r="G39" i="43"/>
  <c r="G36" i="43"/>
  <c r="G74" i="43" l="1"/>
  <c r="G33" i="43"/>
  <c r="G32" i="43"/>
  <c r="A32" i="43"/>
  <c r="A33" i="43" s="1"/>
  <c r="E31" i="43"/>
  <c r="G31" i="43" s="1"/>
  <c r="G69" i="43"/>
  <c r="G61" i="43"/>
  <c r="G49" i="43" l="1"/>
  <c r="G12" i="43"/>
  <c r="G19" i="43"/>
  <c r="G26" i="43"/>
  <c r="E15" i="43"/>
  <c r="G15" i="43" s="1"/>
  <c r="G17" i="43"/>
  <c r="G10" i="43"/>
  <c r="G18" i="43"/>
  <c r="G47" i="43"/>
  <c r="G20" i="43"/>
  <c r="G62" i="43"/>
  <c r="G60" i="43"/>
  <c r="G58" i="43"/>
  <c r="G57" i="43"/>
  <c r="G35" i="43"/>
  <c r="G52" i="43"/>
  <c r="G44" i="43"/>
  <c r="G42" i="43"/>
  <c r="G22" i="43"/>
  <c r="G21" i="43"/>
  <c r="G38" i="43"/>
  <c r="G71" i="43"/>
  <c r="G28" i="43"/>
  <c r="G46" i="43"/>
  <c r="G14" i="43"/>
  <c r="A58" i="43"/>
  <c r="A61" i="43"/>
  <c r="A64" i="43" l="1"/>
  <c r="G75" i="43"/>
  <c r="G76" i="43" l="1"/>
  <c r="G77" i="43" s="1"/>
  <c r="A74" i="43"/>
</calcChain>
</file>

<file path=xl/sharedStrings.xml><?xml version="1.0" encoding="utf-8"?>
<sst xmlns="http://schemas.openxmlformats.org/spreadsheetml/2006/main" count="294" uniqueCount="117">
  <si>
    <t>Nazwa</t>
  </si>
  <si>
    <t>NAWIERZCHNIA</t>
  </si>
  <si>
    <t>ROBOTY WYKOŃCZENIOWE</t>
  </si>
  <si>
    <t>OZNAKOWANIE DRÓG</t>
  </si>
  <si>
    <t>Oznakowanie poziome</t>
  </si>
  <si>
    <t>Oznakowanie pionowe</t>
  </si>
  <si>
    <t>ELEMENTY ULIC</t>
  </si>
  <si>
    <t>km</t>
  </si>
  <si>
    <t>m</t>
  </si>
  <si>
    <t>szt.</t>
  </si>
  <si>
    <t>X</t>
  </si>
  <si>
    <t>D.01.00.00</t>
  </si>
  <si>
    <t>D.01.01.01</t>
  </si>
  <si>
    <t>D.01.02.02</t>
  </si>
  <si>
    <t>D.02.03.01</t>
  </si>
  <si>
    <t>D.07.01.01</t>
  </si>
  <si>
    <t>D.07.02.01</t>
  </si>
  <si>
    <t>D.08.00.00</t>
  </si>
  <si>
    <t>D.08.03.01</t>
  </si>
  <si>
    <t>D.01.02.04</t>
  </si>
  <si>
    <t>D.02.00.00</t>
  </si>
  <si>
    <t>D.05.00.00</t>
  </si>
  <si>
    <t>D.06.00.00</t>
  </si>
  <si>
    <t>D.06.01.01</t>
  </si>
  <si>
    <t>D.07.00.00</t>
  </si>
  <si>
    <t>L.p.</t>
  </si>
  <si>
    <t>Ilość</t>
  </si>
  <si>
    <t>Opis robót</t>
  </si>
  <si>
    <t>ROBOTY PRZYGOTOWAWCZE</t>
  </si>
  <si>
    <t>Odtworzenie trasy w terenie</t>
  </si>
  <si>
    <t>Zdjęcie warstwy humusu</t>
  </si>
  <si>
    <t>Rozbiórki elementów dróg i ulic</t>
  </si>
  <si>
    <t>ROBOTY ZIEMNE</t>
  </si>
  <si>
    <t>Numer                      ST</t>
  </si>
  <si>
    <t>Wartość           (PLN)</t>
  </si>
  <si>
    <t>Wykonanie wykopów w gruntach nieskalistych</t>
  </si>
  <si>
    <t xml:space="preserve">wykonanie wykopów z transportem urobku na odkład </t>
  </si>
  <si>
    <t xml:space="preserve">Wykonanie nasypów </t>
  </si>
  <si>
    <t>wykonanie nasypów  z pozyskaniem z dokopu i transportem gruntu</t>
  </si>
  <si>
    <t>Jednostka</t>
  </si>
  <si>
    <t>odwiezienie nadmiaru humusu na odkład</t>
  </si>
  <si>
    <t>D.04.00.00</t>
  </si>
  <si>
    <t>PODBUDOWY</t>
  </si>
  <si>
    <t>D.04.03.01</t>
  </si>
  <si>
    <t>Oczyszczenie i skropienie warstw konstrukcyjnych</t>
  </si>
  <si>
    <t>mechaniczne oczyszczenie warstw konstrukcji</t>
  </si>
  <si>
    <t>mechaniczne skropienie warstw konstrukcyjnych niebitumicznych emulsją asfaltową</t>
  </si>
  <si>
    <t>mechaniczne skropienie warstw konstrukcyjnych bitumicznych emulsją asfaltową</t>
  </si>
  <si>
    <t>D.04.04.02</t>
  </si>
  <si>
    <t>D.04.05.01</t>
  </si>
  <si>
    <t>Wykonanie warstwy ścieralnej z betonu asfaltowego</t>
  </si>
  <si>
    <t>Umocnienie skarp</t>
  </si>
  <si>
    <t>odtworzenie (wyznaczenie) trasy i punktów wysokościowych</t>
  </si>
  <si>
    <t>Warstwa wiążąca z betonu asfaltowego</t>
  </si>
  <si>
    <t>Podbudowa z mieszanki niezwiązanej z kruszywem łamanym stabilizowanym mechanicznie</t>
  </si>
  <si>
    <t>D.05.03.23</t>
  </si>
  <si>
    <t>Nawierzchnia z betonowej kostki brukowej</t>
  </si>
  <si>
    <t>Obrzeża  betonowe</t>
  </si>
  <si>
    <t>Podbudowa pomocnicza/ulepszone podłoże z mieszanki związanej spoiwem hydraulicznym (kruszywo stabilizowane cementem)</t>
  </si>
  <si>
    <t>D.02.01.01</t>
  </si>
  <si>
    <t>Cena jedn. (PLN)</t>
  </si>
  <si>
    <t>usunięcie słupków znaków drogowych</t>
  </si>
  <si>
    <t>D.05.03.05.A</t>
  </si>
  <si>
    <t>D.05.03.05.B</t>
  </si>
  <si>
    <t>D.05.03.01</t>
  </si>
  <si>
    <t>Nawierzchnia z kostki kamiennej</t>
  </si>
  <si>
    <t>oznakowanie poziome grubowarstwowe</t>
  </si>
  <si>
    <t>ustawienie słupków z rur stalowych dla znaków drogowych</t>
  </si>
  <si>
    <t>powierzchnia przejazdów scieżek rowerowych przez jezdnie - masa cheomoutwardzalna ze strukturą w kolorze czerwonym</t>
  </si>
  <si>
    <r>
      <t>m</t>
    </r>
    <r>
      <rPr>
        <vertAlign val="superscript"/>
        <sz val="10"/>
        <rFont val="Arial"/>
        <family val="2"/>
        <charset val="238"/>
      </rPr>
      <t>2</t>
    </r>
  </si>
  <si>
    <t>mechaniczne usunięcie humusu o średniej grubości 30 cm</t>
  </si>
  <si>
    <t>wypełnienie przestrzeni pomiędzy obciętą krawędzią jezdni a krawężnikiem masą AC 16W o śr. szerokości 5 cm</t>
  </si>
  <si>
    <t>rozbiórka istniejących krawężników</t>
  </si>
  <si>
    <t>demontaż tarcz znaków drogowych</t>
  </si>
  <si>
    <t>rozbiórka istniejących obrzeży betonowych</t>
  </si>
  <si>
    <r>
      <t>m</t>
    </r>
    <r>
      <rPr>
        <vertAlign val="superscript"/>
        <sz val="10"/>
        <rFont val="Arial CE"/>
        <charset val="238"/>
      </rPr>
      <t>2</t>
    </r>
  </si>
  <si>
    <t>Przebudowa drogi gminnej  ul. Energetycznej polegająca na wykonaniu ścieżki rowerowej oraz chodników na odcinku od ronda w rejonie CH DECATHLON do ronda w rejonie OUTLET PIASECZNO</t>
  </si>
  <si>
    <t>wykonanie warstwy ścieralnej z betonu asfaltowego
AC 11S (KR1) o grub. 4 cm</t>
  </si>
  <si>
    <t>wykonanie warstwy wiążącej z betonu asfaltowego AC 16W o grubości 5 cm (KR1)</t>
  </si>
  <si>
    <t xml:space="preserve">Nawierzchnia z betonowej kostki brukowej grub. 8 cm  na podsypce cementowo-piaskowej 1:4 grub. 3 cm    </t>
  </si>
  <si>
    <t>wykonanie separatora szer. 20 cm z kostki granitowej łupanej gr 7-9 cm (7/9) -  na podsypce cem.-piaskowej gr. 5 cm i podbud. z mieszanki związanej spoiwem hyd. C3/4</t>
  </si>
  <si>
    <t>obcięcie i rozbiórka istniejącej krawędzi nawierzchni wraz z podbudową o maks. szerokości 5 cm pod wymianę krawężników</t>
  </si>
  <si>
    <t>Znaki  wraz z przymocowaniem do konstrukcji wsporczych lub słupków
tablice znaków - małe (ul. Energetyczna)</t>
  </si>
  <si>
    <t>Znaki  wraz z przymocowaniem do konstrukcji wsporczych lub słupków
tablice znaków - duże (ul. Puławska)</t>
  </si>
  <si>
    <t>D.08.01.01</t>
  </si>
  <si>
    <t>Krawężniki betonowe</t>
  </si>
  <si>
    <t>ustawienie krawężników betonowych 20x30 cm, na ławie betonowej z oporem</t>
  </si>
  <si>
    <t>rozbiórka istniejących chodników (nawierzchni z kostki bet.)</t>
  </si>
  <si>
    <t>podcięcie gałęzi drzew</t>
  </si>
  <si>
    <t>D.09.00.00</t>
  </si>
  <si>
    <t>ZIELEŃ DROGOWA</t>
  </si>
  <si>
    <t>D.09.01.01</t>
  </si>
  <si>
    <t>Zieleń drogowa</t>
  </si>
  <si>
    <t>humusowanie o grubości 15 cm wraz z obsianiem (skarpy)</t>
  </si>
  <si>
    <t>wykonanie podbudowy pomocniczej z mieszanki związanej spoiwem hydraulicznym C3/4, (kruszywo stabilizowane cementem) grubości 10 cm - ścieżki rowerowe</t>
  </si>
  <si>
    <t>wykonanie podbudowy pomocniczej z mieszanki związanej spoiwem hydraulicznym C3/4, (kruszywo stabilizowane cementem) grubości 10 cm - chodniki</t>
  </si>
  <si>
    <t>D.07.06.02</t>
  </si>
  <si>
    <t>Urządzenia zabezpieczające ruch pieszych i rowerzystów</t>
  </si>
  <si>
    <t>balustrada U-11a (120 cm)</t>
  </si>
  <si>
    <t>rozbiórka ogrodzeń</t>
  </si>
  <si>
    <t>D.07.06.01A</t>
  </si>
  <si>
    <t>Ogrodzenia posesji</t>
  </si>
  <si>
    <t>wykonanie ogrodzeń posesji</t>
  </si>
  <si>
    <t>wykonanie podbudowy z kruszywa łamanego C90/3 0/31.5 stabilizowanego mechanicznie o grubości 10 cm (ścieżki rowerowe)</t>
  </si>
  <si>
    <t>wykonanie podbudowy z kruszywa łamanego C90/3 0/31.5 stabilizowanego mechanicznie o grubości 10 cm (chodniki)</t>
  </si>
  <si>
    <t>D.06.01.03</t>
  </si>
  <si>
    <t>Umocnienie rowów i ścieków elementami prefabrykowanymi</t>
  </si>
  <si>
    <t>umocnienie rowu drogowego prefabrykowanymi płytami betonowymi typu ECO wymiarach 60x40x10 na podsypce piaskowej gr. 10 cm</t>
  </si>
  <si>
    <t>zagospodarowanie terenu wraz z trawnikami (plantowanie)</t>
  </si>
  <si>
    <r>
      <t>m</t>
    </r>
    <r>
      <rPr>
        <vertAlign val="superscript"/>
        <sz val="10"/>
        <rFont val="Arial"/>
        <family val="2"/>
        <charset val="238"/>
      </rPr>
      <t>3</t>
    </r>
  </si>
  <si>
    <t>D.01.02.01/02</t>
  </si>
  <si>
    <t>Zabezpieczenie istniejących drzew i krzewów na okres wykonywania robót oraz podcięcie korony drzew</t>
  </si>
  <si>
    <t>W SUMIE (NETTO):</t>
  </si>
  <si>
    <t>PODATEK VAT (23%):</t>
  </si>
  <si>
    <t>W SUMIE (BRUTTO):</t>
  </si>
  <si>
    <t>KOSZTORYS OFERTOWY</t>
  </si>
  <si>
    <t>ustawienie obrzeży betonowych o wymiarach 8x30 cm na ławie bet. z oporem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</si>
</sst>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9" formatCode="&quot; zł&quot;#,##0.00_);[Red]\(&quot; zł&quot;#,##0.00\)"/>
    <numFmt numFmtId="170" formatCode="_-* #,##0.00&quot; zł&quot;_-;\-* #,##0.00&quot; zł&quot;_-;_-* \-??&quot; zł&quot;_-;_-@_-"/>
  </numFmts>
  <fonts count="42">
    <font>
      <sz val="10"/>
      <name val="Arial CE"/>
      <charset val="238"/>
    </font>
    <font>
      <sz val="10"/>
      <name val="Arial CE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b/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tahoma"/>
      <family val="2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6"/>
        <b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249977111117893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4">
    <xf numFmtId="0" fontId="0" fillId="0" borderId="0"/>
    <xf numFmtId="0" fontId="4" fillId="0" borderId="0"/>
    <xf numFmtId="0" fontId="29" fillId="0" borderId="0"/>
    <xf numFmtId="0" fontId="5" fillId="0" borderId="0"/>
    <xf numFmtId="0" fontId="3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7" fillId="0" borderId="0"/>
    <xf numFmtId="0" fontId="4" fillId="0" borderId="0"/>
    <xf numFmtId="0" fontId="31" fillId="0" borderId="0"/>
    <xf numFmtId="0" fontId="6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28" fillId="0" borderId="0"/>
    <xf numFmtId="0" fontId="10" fillId="0" borderId="0"/>
    <xf numFmtId="0" fontId="38" fillId="0" borderId="0"/>
    <xf numFmtId="0" fontId="23" fillId="15" borderId="1" applyNumberFormat="0" applyAlignment="0" applyProtection="0"/>
    <xf numFmtId="0" fontId="4" fillId="0" borderId="0"/>
    <xf numFmtId="0" fontId="29" fillId="0" borderId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4" borderId="9" applyNumberFormat="0" applyAlignment="0" applyProtection="0"/>
    <xf numFmtId="44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28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25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18" borderId="11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7" fillId="18" borderId="12" xfId="0" applyFont="1" applyFill="1" applyBorder="1" applyAlignment="1">
      <alignment horizontal="center" vertical="center"/>
    </xf>
    <xf numFmtId="4" fontId="7" fillId="18" borderId="12" xfId="0" applyNumberFormat="1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1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18" borderId="16" xfId="0" applyFont="1" applyFill="1" applyBorder="1" applyAlignment="1" applyProtection="1">
      <alignment horizontal="center" vertical="center" wrapText="1"/>
      <protection locked="0"/>
    </xf>
    <xf numFmtId="0" fontId="34" fillId="18" borderId="17" xfId="0" applyFont="1" applyFill="1" applyBorder="1" applyAlignment="1">
      <alignment horizontal="center" vertical="center"/>
    </xf>
    <xf numFmtId="0" fontId="34" fillId="18" borderId="18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19" borderId="13" xfId="0" applyFont="1" applyFill="1" applyBorder="1" applyAlignment="1">
      <alignment horizontal="center" vertical="center" wrapText="1"/>
    </xf>
    <xf numFmtId="4" fontId="7" fillId="19" borderId="13" xfId="0" applyNumberFormat="1" applyFont="1" applyFill="1" applyBorder="1" applyAlignment="1">
      <alignment horizontal="center" vertical="center" wrapText="1"/>
    </xf>
    <xf numFmtId="0" fontId="7" fillId="19" borderId="19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19" borderId="13" xfId="0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22" borderId="25" xfId="0" applyFont="1" applyFill="1" applyBorder="1" applyAlignment="1">
      <alignment horizontal="center" vertical="center"/>
    </xf>
    <xf numFmtId="0" fontId="7" fillId="22" borderId="25" xfId="0" applyFont="1" applyFill="1" applyBorder="1" applyAlignment="1">
      <alignment vertical="center" wrapText="1"/>
    </xf>
    <xf numFmtId="0" fontId="7" fillId="22" borderId="13" xfId="0" applyFont="1" applyFill="1" applyBorder="1" applyAlignment="1">
      <alignment horizontal="center" vertical="center"/>
    </xf>
    <xf numFmtId="2" fontId="7" fillId="22" borderId="1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2" fontId="7" fillId="0" borderId="15" xfId="0" applyNumberFormat="1" applyFont="1" applyBorder="1" applyAlignment="1">
      <alignment horizontal="center" vertical="center"/>
    </xf>
    <xf numFmtId="0" fontId="7" fillId="22" borderId="27" xfId="0" applyFont="1" applyFill="1" applyBorder="1" applyAlignment="1">
      <alignment horizontal="center" vertical="center"/>
    </xf>
    <xf numFmtId="2" fontId="7" fillId="19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18" borderId="28" xfId="0" applyFont="1" applyFill="1" applyBorder="1" applyAlignment="1">
      <alignment horizontal="center" vertical="center"/>
    </xf>
    <xf numFmtId="0" fontId="7" fillId="18" borderId="30" xfId="0" applyFont="1" applyFill="1" applyBorder="1" applyAlignment="1">
      <alignment horizontal="center" vertical="center"/>
    </xf>
    <xf numFmtId="0" fontId="7" fillId="18" borderId="29" xfId="0" applyFont="1" applyFill="1" applyBorder="1" applyAlignment="1">
      <alignment horizontal="center" vertical="center"/>
    </xf>
    <xf numFmtId="2" fontId="7" fillId="18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2" fontId="7" fillId="0" borderId="35" xfId="0" applyNumberFormat="1" applyFont="1" applyBorder="1" applyAlignment="1">
      <alignment horizontal="center" vertical="center"/>
    </xf>
    <xf numFmtId="0" fontId="11" fillId="18" borderId="28" xfId="0" applyFont="1" applyFill="1" applyBorder="1" applyAlignment="1">
      <alignment horizontal="left" vertical="center"/>
    </xf>
    <xf numFmtId="0" fontId="7" fillId="19" borderId="19" xfId="0" applyFont="1" applyFill="1" applyBorder="1" applyAlignment="1">
      <alignment horizontal="center" vertical="center"/>
    </xf>
    <xf numFmtId="0" fontId="0" fillId="0" borderId="24" xfId="0" applyFont="1" applyBorder="1"/>
    <xf numFmtId="0" fontId="0" fillId="0" borderId="24" xfId="0" applyFont="1" applyBorder="1" applyAlignment="1">
      <alignment horizontal="center" vertical="center"/>
    </xf>
    <xf numFmtId="0" fontId="7" fillId="19" borderId="27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wrapText="1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/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11" fillId="21" borderId="42" xfId="0" applyFont="1" applyFill="1" applyBorder="1" applyAlignment="1">
      <alignment horizontal="center" vertical="center"/>
    </xf>
    <xf numFmtId="0" fontId="11" fillId="21" borderId="42" xfId="0" applyFont="1" applyFill="1" applyBorder="1" applyAlignment="1">
      <alignment vertical="center"/>
    </xf>
    <xf numFmtId="0" fontId="7" fillId="21" borderId="43" xfId="0" applyFont="1" applyFill="1" applyBorder="1" applyAlignment="1">
      <alignment horizontal="center" vertical="center"/>
    </xf>
    <xf numFmtId="0" fontId="7" fillId="21" borderId="44" xfId="0" applyFont="1" applyFill="1" applyBorder="1" applyAlignment="1">
      <alignment horizontal="center" vertical="center"/>
    </xf>
    <xf numFmtId="2" fontId="7" fillId="21" borderId="44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22" borderId="4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11" fillId="18" borderId="29" xfId="0" applyFont="1" applyFill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11" fontId="0" fillId="0" borderId="0" xfId="0" applyNumberFormat="1" applyFont="1" applyAlignment="1">
      <alignment vertical="center"/>
    </xf>
    <xf numFmtId="0" fontId="11" fillId="21" borderId="53" xfId="0" applyFont="1" applyFill="1" applyBorder="1" applyAlignment="1">
      <alignment horizontal="center" vertical="center"/>
    </xf>
    <xf numFmtId="0" fontId="11" fillId="21" borderId="53" xfId="0" applyFont="1" applyFill="1" applyBorder="1" applyAlignment="1">
      <alignment vertical="center"/>
    </xf>
    <xf numFmtId="0" fontId="7" fillId="21" borderId="54" xfId="0" applyFont="1" applyFill="1" applyBorder="1" applyAlignment="1">
      <alignment horizontal="center" vertical="center"/>
    </xf>
    <xf numFmtId="0" fontId="7" fillId="21" borderId="55" xfId="0" applyFont="1" applyFill="1" applyBorder="1" applyAlignment="1">
      <alignment horizontal="center" vertical="center"/>
    </xf>
    <xf numFmtId="2" fontId="7" fillId="21" borderId="5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19" borderId="19" xfId="0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Font="1" applyBorder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4" fontId="4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59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7" fillId="0" borderId="63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3" fontId="7" fillId="19" borderId="13" xfId="0" applyNumberFormat="1" applyFont="1" applyFill="1" applyBorder="1" applyAlignment="1">
      <alignment horizontal="center" vertical="center" wrapText="1"/>
    </xf>
    <xf numFmtId="2" fontId="7" fillId="19" borderId="19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" fontId="7" fillId="0" borderId="66" xfId="0" applyNumberFormat="1" applyFont="1" applyBorder="1" applyAlignment="1">
      <alignment horizontal="center" vertical="center"/>
    </xf>
    <xf numFmtId="0" fontId="7" fillId="19" borderId="50" xfId="0" applyFont="1" applyFill="1" applyBorder="1" applyAlignment="1">
      <alignment horizontal="left" vertical="center" wrapText="1"/>
    </xf>
    <xf numFmtId="0" fontId="7" fillId="19" borderId="15" xfId="0" applyFont="1" applyFill="1" applyBorder="1" applyAlignment="1">
      <alignment horizontal="center" vertical="center"/>
    </xf>
    <xf numFmtId="2" fontId="7" fillId="19" borderId="15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23" xfId="0" applyFont="1" applyBorder="1" applyAlignment="1">
      <alignment vertical="center" wrapText="1"/>
    </xf>
    <xf numFmtId="2" fontId="7" fillId="0" borderId="23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/>
    </xf>
    <xf numFmtId="0" fontId="11" fillId="18" borderId="31" xfId="0" applyFont="1" applyFill="1" applyBorder="1" applyAlignment="1">
      <alignment vertical="center"/>
    </xf>
    <xf numFmtId="0" fontId="7" fillId="18" borderId="22" xfId="0" applyFont="1" applyFill="1" applyBorder="1" applyAlignment="1">
      <alignment horizontal="center" vertical="center"/>
    </xf>
    <xf numFmtId="4" fontId="7" fillId="18" borderId="22" xfId="0" applyNumberFormat="1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vertical="center"/>
    </xf>
    <xf numFmtId="0" fontId="7" fillId="0" borderId="33" xfId="0" applyFont="1" applyBorder="1" applyAlignment="1">
      <alignment vertical="center" wrapText="1"/>
    </xf>
    <xf numFmtId="3" fontId="7" fillId="0" borderId="23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19" borderId="13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11" fillId="18" borderId="29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11" fillId="20" borderId="60" xfId="0" applyFont="1" applyFill="1" applyBorder="1" applyAlignment="1">
      <alignment horizontal="center" vertical="center"/>
    </xf>
    <xf numFmtId="0" fontId="11" fillId="20" borderId="42" xfId="0" applyFont="1" applyFill="1" applyBorder="1" applyAlignment="1">
      <alignment vertical="center"/>
    </xf>
    <xf numFmtId="0" fontId="7" fillId="20" borderId="61" xfId="0" applyFont="1" applyFill="1" applyBorder="1" applyAlignment="1">
      <alignment horizontal="center" vertical="center"/>
    </xf>
    <xf numFmtId="0" fontId="7" fillId="20" borderId="44" xfId="0" applyFont="1" applyFill="1" applyBorder="1" applyAlignment="1">
      <alignment horizontal="center" vertical="center"/>
    </xf>
    <xf numFmtId="4" fontId="7" fillId="20" borderId="44" xfId="0" applyNumberFormat="1" applyFont="1" applyFill="1" applyBorder="1" applyAlignment="1">
      <alignment horizontal="center" vertical="center"/>
    </xf>
    <xf numFmtId="0" fontId="7" fillId="19" borderId="50" xfId="0" applyFont="1" applyFill="1" applyBorder="1" applyAlignment="1">
      <alignment vertical="center" wrapText="1"/>
    </xf>
    <xf numFmtId="0" fontId="7" fillId="19" borderId="56" xfId="0" applyFont="1" applyFill="1" applyBorder="1" applyAlignment="1">
      <alignment horizontal="center" vertical="center"/>
    </xf>
    <xf numFmtId="0" fontId="7" fillId="19" borderId="50" xfId="0" applyFont="1" applyFill="1" applyBorder="1" applyAlignment="1">
      <alignment horizontal="center" vertical="center"/>
    </xf>
    <xf numFmtId="2" fontId="7" fillId="19" borderId="62" xfId="0" applyNumberFormat="1" applyFont="1" applyFill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70" xfId="0" applyNumberFormat="1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4" fontId="9" fillId="0" borderId="72" xfId="0" applyNumberFormat="1" applyFont="1" applyBorder="1" applyAlignment="1">
      <alignment horizontal="center" vertical="center"/>
    </xf>
    <xf numFmtId="0" fontId="34" fillId="18" borderId="77" xfId="0" applyFont="1" applyFill="1" applyBorder="1" applyAlignment="1">
      <alignment horizontal="center" vertical="center"/>
    </xf>
    <xf numFmtId="3" fontId="34" fillId="18" borderId="78" xfId="0" applyNumberFormat="1" applyFont="1" applyFill="1" applyBorder="1" applyAlignment="1">
      <alignment horizontal="center" vertical="center"/>
    </xf>
    <xf numFmtId="0" fontId="11" fillId="18" borderId="79" xfId="0" applyFont="1" applyFill="1" applyBorder="1" applyAlignment="1">
      <alignment horizontal="center" vertical="center"/>
    </xf>
    <xf numFmtId="4" fontId="7" fillId="18" borderId="80" xfId="0" applyNumberFormat="1" applyFont="1" applyFill="1" applyBorder="1" applyAlignment="1">
      <alignment horizontal="center" vertical="center"/>
    </xf>
    <xf numFmtId="0" fontId="7" fillId="19" borderId="81" xfId="0" applyFont="1" applyFill="1" applyBorder="1" applyAlignment="1">
      <alignment horizontal="center" vertical="center" wrapText="1"/>
    </xf>
    <xf numFmtId="0" fontId="7" fillId="19" borderId="0" xfId="0" applyFont="1" applyFill="1" applyBorder="1" applyAlignment="1">
      <alignment vertical="center" wrapText="1"/>
    </xf>
    <xf numFmtId="4" fontId="7" fillId="19" borderId="82" xfId="0" applyNumberFormat="1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4" fontId="7" fillId="0" borderId="84" xfId="0" applyNumberFormat="1" applyFont="1" applyBorder="1" applyAlignment="1">
      <alignment horizontal="center" vertical="center"/>
    </xf>
    <xf numFmtId="0" fontId="7" fillId="19" borderId="85" xfId="0" applyFont="1" applyFill="1" applyBorder="1" applyAlignment="1">
      <alignment horizontal="center" vertical="center" wrapText="1"/>
    </xf>
    <xf numFmtId="4" fontId="7" fillId="19" borderId="86" xfId="0" applyNumberFormat="1" applyFont="1" applyFill="1" applyBorder="1" applyAlignment="1">
      <alignment horizontal="center" vertical="center" wrapText="1"/>
    </xf>
    <xf numFmtId="0" fontId="7" fillId="19" borderId="85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  <xf numFmtId="4" fontId="7" fillId="0" borderId="88" xfId="0" applyNumberFormat="1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4" fontId="7" fillId="0" borderId="82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4" fontId="7" fillId="0" borderId="89" xfId="0" applyNumberFormat="1" applyFont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 wrapText="1"/>
    </xf>
    <xf numFmtId="0" fontId="11" fillId="18" borderId="91" xfId="0" applyFont="1" applyFill="1" applyBorder="1" applyAlignment="1">
      <alignment horizontal="center" vertical="center"/>
    </xf>
    <xf numFmtId="4" fontId="7" fillId="18" borderId="92" xfId="0" applyNumberFormat="1" applyFont="1" applyFill="1" applyBorder="1" applyAlignment="1">
      <alignment horizontal="center" vertical="center"/>
    </xf>
    <xf numFmtId="0" fontId="7" fillId="19" borderId="93" xfId="0" applyFont="1" applyFill="1" applyBorder="1" applyAlignment="1">
      <alignment horizontal="center" vertical="center"/>
    </xf>
    <xf numFmtId="4" fontId="7" fillId="0" borderId="94" xfId="0" applyNumberFormat="1" applyFont="1" applyBorder="1" applyAlignment="1">
      <alignment horizontal="center" vertical="center"/>
    </xf>
    <xf numFmtId="4" fontId="7" fillId="19" borderId="86" xfId="0" applyNumberFormat="1" applyFont="1" applyFill="1" applyBorder="1" applyAlignment="1">
      <alignment horizontal="center" vertical="center"/>
    </xf>
    <xf numFmtId="0" fontId="7" fillId="0" borderId="95" xfId="0" applyFont="1" applyBorder="1" applyAlignment="1">
      <alignment horizontal="center" vertical="center" wrapText="1"/>
    </xf>
    <xf numFmtId="4" fontId="7" fillId="0" borderId="78" xfId="0" applyNumberFormat="1" applyFont="1" applyBorder="1" applyAlignment="1">
      <alignment horizontal="center" vertical="center"/>
    </xf>
    <xf numFmtId="0" fontId="11" fillId="21" borderId="96" xfId="0" applyFont="1" applyFill="1" applyBorder="1" applyAlignment="1">
      <alignment horizontal="center" vertical="center"/>
    </xf>
    <xf numFmtId="4" fontId="7" fillId="21" borderId="97" xfId="0" applyNumberFormat="1" applyFont="1" applyFill="1" applyBorder="1" applyAlignment="1">
      <alignment horizontal="center" vertical="center"/>
    </xf>
    <xf numFmtId="0" fontId="7" fillId="22" borderId="98" xfId="0" applyFont="1" applyFill="1" applyBorder="1" applyAlignment="1">
      <alignment horizontal="center" vertical="center"/>
    </xf>
    <xf numFmtId="4" fontId="7" fillId="22" borderId="86" xfId="0" applyNumberFormat="1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1" fillId="21" borderId="101" xfId="0" applyFont="1" applyFill="1" applyBorder="1" applyAlignment="1">
      <alignment horizontal="center" vertical="center"/>
    </xf>
    <xf numFmtId="4" fontId="7" fillId="21" borderId="102" xfId="0" applyNumberFormat="1" applyFont="1" applyFill="1" applyBorder="1" applyAlignment="1">
      <alignment horizontal="center" vertical="center"/>
    </xf>
    <xf numFmtId="3" fontId="7" fillId="22" borderId="86" xfId="0" applyNumberFormat="1" applyFont="1" applyFill="1" applyBorder="1" applyAlignment="1">
      <alignment horizontal="center" vertical="center"/>
    </xf>
    <xf numFmtId="0" fontId="7" fillId="0" borderId="98" xfId="0" applyFont="1" applyBorder="1" applyAlignment="1">
      <alignment horizontal="center" vertical="center" wrapText="1"/>
    </xf>
    <xf numFmtId="4" fontId="7" fillId="0" borderId="103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 wrapText="1"/>
    </xf>
    <xf numFmtId="0" fontId="7" fillId="0" borderId="10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4" fontId="7" fillId="0" borderId="76" xfId="0" applyNumberFormat="1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11" fillId="18" borderId="73" xfId="0" applyFont="1" applyFill="1" applyBorder="1" applyAlignment="1">
      <alignment horizontal="center" vertical="center"/>
    </xf>
    <xf numFmtId="4" fontId="7" fillId="18" borderId="74" xfId="0" applyNumberFormat="1" applyFont="1" applyFill="1" applyBorder="1" applyAlignment="1">
      <alignment horizontal="center" vertical="center"/>
    </xf>
    <xf numFmtId="0" fontId="7" fillId="19" borderId="104" xfId="0" applyFont="1" applyFill="1" applyBorder="1" applyAlignment="1">
      <alignment horizontal="center" vertical="center"/>
    </xf>
    <xf numFmtId="4" fontId="7" fillId="19" borderId="82" xfId="0" applyNumberFormat="1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1" fillId="18" borderId="67" xfId="0" applyFont="1" applyFill="1" applyBorder="1" applyAlignment="1">
      <alignment horizontal="center" vertical="center"/>
    </xf>
    <xf numFmtId="0" fontId="11" fillId="18" borderId="68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7" fillId="0" borderId="105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11" fillId="20" borderId="101" xfId="0" applyFont="1" applyFill="1" applyBorder="1" applyAlignment="1">
      <alignment horizontal="center" vertical="center"/>
    </xf>
    <xf numFmtId="4" fontId="7" fillId="20" borderId="102" xfId="0" applyNumberFormat="1" applyFont="1" applyFill="1" applyBorder="1" applyAlignment="1">
      <alignment horizontal="center" vertical="center"/>
    </xf>
    <xf numFmtId="4" fontId="7" fillId="19" borderId="103" xfId="0" applyNumberFormat="1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 wrapText="1"/>
    </xf>
    <xf numFmtId="0" fontId="36" fillId="23" borderId="108" xfId="0" applyFont="1" applyFill="1" applyBorder="1" applyAlignment="1">
      <alignment horizontal="center" vertical="center"/>
    </xf>
    <xf numFmtId="0" fontId="35" fillId="23" borderId="49" xfId="0" applyFont="1" applyFill="1" applyBorder="1" applyAlignment="1">
      <alignment horizontal="center" vertical="center"/>
    </xf>
    <xf numFmtId="0" fontId="11" fillId="23" borderId="49" xfId="0" applyFont="1" applyFill="1" applyBorder="1" applyAlignment="1">
      <alignment horizontal="left" vertical="center"/>
    </xf>
    <xf numFmtId="0" fontId="11" fillId="23" borderId="49" xfId="0" applyFont="1" applyFill="1" applyBorder="1" applyAlignment="1">
      <alignment horizontal="center" vertical="center"/>
    </xf>
    <xf numFmtId="2" fontId="11" fillId="23" borderId="49" xfId="0" applyNumberFormat="1" applyFont="1" applyFill="1" applyBorder="1" applyAlignment="1">
      <alignment horizontal="center" vertical="center"/>
    </xf>
    <xf numFmtId="4" fontId="11" fillId="23" borderId="109" xfId="66" applyNumberFormat="1" applyFont="1" applyFill="1" applyBorder="1" applyAlignment="1">
      <alignment horizontal="center" vertical="center" wrapText="1"/>
    </xf>
    <xf numFmtId="0" fontId="36" fillId="23" borderId="110" xfId="0" applyFont="1" applyFill="1" applyBorder="1" applyAlignment="1">
      <alignment horizontal="center" vertical="center"/>
    </xf>
    <xf numFmtId="0" fontId="35" fillId="23" borderId="31" xfId="0" applyFont="1" applyFill="1" applyBorder="1" applyAlignment="1">
      <alignment horizontal="center" vertical="center"/>
    </xf>
    <xf numFmtId="0" fontId="11" fillId="23" borderId="31" xfId="0" applyFont="1" applyFill="1" applyBorder="1" applyAlignment="1">
      <alignment horizontal="left" vertical="center"/>
    </xf>
    <xf numFmtId="0" fontId="11" fillId="23" borderId="31" xfId="0" applyFont="1" applyFill="1" applyBorder="1" applyAlignment="1">
      <alignment horizontal="center" vertical="center"/>
    </xf>
    <xf numFmtId="2" fontId="11" fillId="23" borderId="31" xfId="0" applyNumberFormat="1" applyFont="1" applyFill="1" applyBorder="1" applyAlignment="1">
      <alignment horizontal="center" vertical="center"/>
    </xf>
    <xf numFmtId="4" fontId="11" fillId="23" borderId="111" xfId="66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11" fillId="18" borderId="57" xfId="0" applyFont="1" applyFill="1" applyBorder="1" applyAlignment="1" applyProtection="1">
      <alignment horizontal="center" vertical="center" wrapText="1"/>
      <protection locked="0"/>
    </xf>
    <xf numFmtId="0" fontId="11" fillId="18" borderId="58" xfId="0" applyFont="1" applyFill="1" applyBorder="1" applyAlignment="1" applyProtection="1">
      <alignment horizontal="center" vertical="center" wrapText="1"/>
      <protection locked="0"/>
    </xf>
    <xf numFmtId="0" fontId="2" fillId="18" borderId="29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horizontal="center" vertical="center" wrapText="1"/>
    </xf>
    <xf numFmtId="4" fontId="2" fillId="18" borderId="74" xfId="0" applyNumberFormat="1" applyFont="1" applyFill="1" applyBorder="1" applyAlignment="1">
      <alignment horizontal="center" vertical="center" wrapText="1"/>
    </xf>
    <xf numFmtId="4" fontId="2" fillId="18" borderId="76" xfId="0" applyNumberFormat="1" applyFont="1" applyFill="1" applyBorder="1" applyAlignment="1">
      <alignment horizontal="center" vertical="center" wrapText="1"/>
    </xf>
    <xf numFmtId="0" fontId="11" fillId="18" borderId="73" xfId="0" applyFont="1" applyFill="1" applyBorder="1" applyAlignment="1" applyProtection="1">
      <alignment horizontal="center" vertical="center" wrapText="1"/>
      <protection locked="0"/>
    </xf>
    <xf numFmtId="0" fontId="7" fillId="0" borderId="75" xfId="0" applyFont="1" applyBorder="1" applyAlignment="1">
      <alignment horizontal="center" vertical="center" wrapText="1"/>
    </xf>
    <xf numFmtId="49" fontId="11" fillId="18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</cellXfs>
  <cellStyles count="74">
    <cellStyle name="_PERSONAL" xfId="1" xr:uid="{00000000-0005-0000-0000-000000000000}"/>
    <cellStyle name="_PERSONAL 2" xfId="2" xr:uid="{00000000-0005-0000-0000-000001000000}"/>
    <cellStyle name="_PERSONAL_1" xfId="3" xr:uid="{00000000-0005-0000-0000-000002000000}"/>
    <cellStyle name="_PERSONAL_1 2" xfId="4" xr:uid="{00000000-0005-0000-0000-000003000000}"/>
    <cellStyle name="20% - akcent 1 2" xfId="5" xr:uid="{00000000-0005-0000-0000-000004000000}"/>
    <cellStyle name="20% - akcent 2 2" xfId="6" xr:uid="{00000000-0005-0000-0000-000005000000}"/>
    <cellStyle name="20% - akcent 3 2" xfId="7" xr:uid="{00000000-0005-0000-0000-000006000000}"/>
    <cellStyle name="20% - akcent 4 2" xfId="8" xr:uid="{00000000-0005-0000-0000-000007000000}"/>
    <cellStyle name="20% - akcent 5 2" xfId="9" xr:uid="{00000000-0005-0000-0000-000008000000}"/>
    <cellStyle name="20% - akcent 6 2" xfId="10" xr:uid="{00000000-0005-0000-0000-000009000000}"/>
    <cellStyle name="40% - akcent 1 2" xfId="11" xr:uid="{00000000-0005-0000-0000-00000A000000}"/>
    <cellStyle name="40% - akcent 2 2" xfId="12" xr:uid="{00000000-0005-0000-0000-00000B000000}"/>
    <cellStyle name="40% - akcent 3 2" xfId="13" xr:uid="{00000000-0005-0000-0000-00000C000000}"/>
    <cellStyle name="40% - akcent 4 2" xfId="14" xr:uid="{00000000-0005-0000-0000-00000D000000}"/>
    <cellStyle name="40% - akcent 5 2" xfId="15" xr:uid="{00000000-0005-0000-0000-00000E000000}"/>
    <cellStyle name="40% - akcent 6 2" xfId="16" xr:uid="{00000000-0005-0000-0000-00000F000000}"/>
    <cellStyle name="60% - akcent 1 2" xfId="17" xr:uid="{00000000-0005-0000-0000-000010000000}"/>
    <cellStyle name="60% - akcent 2 2" xfId="18" xr:uid="{00000000-0005-0000-0000-000011000000}"/>
    <cellStyle name="60% - akcent 3 2" xfId="19" xr:uid="{00000000-0005-0000-0000-000012000000}"/>
    <cellStyle name="60% - akcent 4 2" xfId="20" xr:uid="{00000000-0005-0000-0000-000013000000}"/>
    <cellStyle name="60% - akcent 5 2" xfId="21" xr:uid="{00000000-0005-0000-0000-000014000000}"/>
    <cellStyle name="60% - akcent 6 2" xfId="22" xr:uid="{00000000-0005-0000-0000-000015000000}"/>
    <cellStyle name="Akcent 1 2" xfId="23" xr:uid="{00000000-0005-0000-0000-000016000000}"/>
    <cellStyle name="Akcent 2 2" xfId="24" xr:uid="{00000000-0005-0000-0000-000017000000}"/>
    <cellStyle name="Akcent 3 2" xfId="25" xr:uid="{00000000-0005-0000-0000-000018000000}"/>
    <cellStyle name="Akcent 4 2" xfId="26" xr:uid="{00000000-0005-0000-0000-000019000000}"/>
    <cellStyle name="Akcent 5 2" xfId="27" xr:uid="{00000000-0005-0000-0000-00001A000000}"/>
    <cellStyle name="Akcent 6 2" xfId="28" xr:uid="{00000000-0005-0000-0000-00001B000000}"/>
    <cellStyle name="Comma [0]_laroux" xfId="29" xr:uid="{00000000-0005-0000-0000-00001C000000}"/>
    <cellStyle name="Comma_laroux" xfId="30" xr:uid="{00000000-0005-0000-0000-00001D000000}"/>
    <cellStyle name="Currency [0]_laroux" xfId="31" xr:uid="{00000000-0005-0000-0000-00001E000000}"/>
    <cellStyle name="Currency_laroux" xfId="32" xr:uid="{00000000-0005-0000-0000-00001F000000}"/>
    <cellStyle name="Dane wejściowe 2" xfId="33" xr:uid="{00000000-0005-0000-0000-000020000000}"/>
    <cellStyle name="Dane wyjściowe 2" xfId="34" xr:uid="{00000000-0005-0000-0000-000021000000}"/>
    <cellStyle name="Dobre 2" xfId="35" xr:uid="{00000000-0005-0000-0000-000022000000}"/>
    <cellStyle name="Komórka połączona 2" xfId="36" xr:uid="{00000000-0005-0000-0000-000023000000}"/>
    <cellStyle name="Komórka zaznaczona 2" xfId="37" xr:uid="{00000000-0005-0000-0000-000024000000}"/>
    <cellStyle name="Nagłówek 1 2" xfId="38" xr:uid="{00000000-0005-0000-0000-000025000000}"/>
    <cellStyle name="Nagłówek 2 2" xfId="39" xr:uid="{00000000-0005-0000-0000-000026000000}"/>
    <cellStyle name="Nagłówek 3 2" xfId="40" xr:uid="{00000000-0005-0000-0000-000027000000}"/>
    <cellStyle name="Nagłówek 4 2" xfId="41" xr:uid="{00000000-0005-0000-0000-000028000000}"/>
    <cellStyle name="Neutralne 2" xfId="42" xr:uid="{00000000-0005-0000-0000-000029000000}"/>
    <cellStyle name="Normal_laroux" xfId="43" xr:uid="{00000000-0005-0000-0000-00002A000000}"/>
    <cellStyle name="normální_laroux" xfId="44" xr:uid="{00000000-0005-0000-0000-00002B000000}"/>
    <cellStyle name="Normalny" xfId="0" builtinId="0"/>
    <cellStyle name="Normalny 17" xfId="45" xr:uid="{00000000-0005-0000-0000-00002D000000}"/>
    <cellStyle name="Normalny 2" xfId="46" xr:uid="{00000000-0005-0000-0000-00002E000000}"/>
    <cellStyle name="Normalny 23" xfId="47" xr:uid="{00000000-0005-0000-0000-00002F000000}"/>
    <cellStyle name="Normalny 24" xfId="48" xr:uid="{00000000-0005-0000-0000-000030000000}"/>
    <cellStyle name="Normalny 25" xfId="49" xr:uid="{00000000-0005-0000-0000-000031000000}"/>
    <cellStyle name="Normalny 26" xfId="50" xr:uid="{00000000-0005-0000-0000-000032000000}"/>
    <cellStyle name="Normalny 27" xfId="51" xr:uid="{00000000-0005-0000-0000-000033000000}"/>
    <cellStyle name="Normalny 28" xfId="52" xr:uid="{00000000-0005-0000-0000-000034000000}"/>
    <cellStyle name="Normalny 29" xfId="53" xr:uid="{00000000-0005-0000-0000-000035000000}"/>
    <cellStyle name="Normalny 3" xfId="54" xr:uid="{00000000-0005-0000-0000-000036000000}"/>
    <cellStyle name="Normalny 4" xfId="55" xr:uid="{00000000-0005-0000-0000-000037000000}"/>
    <cellStyle name="Normalny 5" xfId="56" xr:uid="{00000000-0005-0000-0000-000038000000}"/>
    <cellStyle name="Normalny 6" xfId="57" xr:uid="{00000000-0005-0000-0000-000039000000}"/>
    <cellStyle name="Obliczenia 2" xfId="58" xr:uid="{00000000-0005-0000-0000-00003A000000}"/>
    <cellStyle name="Styl 1" xfId="59" xr:uid="{00000000-0005-0000-0000-00003B000000}"/>
    <cellStyle name="Styl 1 2" xfId="60" xr:uid="{00000000-0005-0000-0000-00003C000000}"/>
    <cellStyle name="Suma 2" xfId="61" xr:uid="{00000000-0005-0000-0000-00003D000000}"/>
    <cellStyle name="Tekst objaśnienia 2" xfId="62" xr:uid="{00000000-0005-0000-0000-00003E000000}"/>
    <cellStyle name="Tekst ostrzeżenia 2" xfId="63" xr:uid="{00000000-0005-0000-0000-00003F000000}"/>
    <cellStyle name="Tytuł 2" xfId="64" xr:uid="{00000000-0005-0000-0000-000040000000}"/>
    <cellStyle name="Uwaga 2" xfId="65" xr:uid="{00000000-0005-0000-0000-000041000000}"/>
    <cellStyle name="Walutowy" xfId="66" builtinId="4"/>
    <cellStyle name="Walutowy 2" xfId="67" xr:uid="{00000000-0005-0000-0000-000043000000}"/>
    <cellStyle name="Walutowy 3" xfId="68" xr:uid="{00000000-0005-0000-0000-000044000000}"/>
    <cellStyle name="Walutowy 4" xfId="69" xr:uid="{00000000-0005-0000-0000-000045000000}"/>
    <cellStyle name="Walutowy 5" xfId="70" xr:uid="{00000000-0005-0000-0000-000046000000}"/>
    <cellStyle name="Walutowy 5 2" xfId="71" xr:uid="{00000000-0005-0000-0000-000047000000}"/>
    <cellStyle name="Walutowy 6" xfId="72" xr:uid="{00000000-0005-0000-0000-000048000000}"/>
    <cellStyle name="Złe 2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78"/>
  <sheetViews>
    <sheetView tabSelected="1" view="pageBreakPreview" topLeftCell="A55" zoomScale="115" zoomScaleNormal="100" zoomScaleSheetLayoutView="115" workbookViewId="0">
      <selection activeCell="C81" sqref="C81"/>
    </sheetView>
  </sheetViews>
  <sheetFormatPr defaultRowHeight="12.75"/>
  <cols>
    <col min="1" max="1" width="7.140625" style="112" bestFit="1" customWidth="1"/>
    <col min="2" max="2" width="14.28515625" style="112" customWidth="1"/>
    <col min="3" max="3" width="61.7109375" style="113" customWidth="1"/>
    <col min="4" max="4" width="7.42578125" style="112" customWidth="1"/>
    <col min="5" max="5" width="8.5703125" style="112" customWidth="1"/>
    <col min="6" max="6" width="12" style="112" customWidth="1"/>
    <col min="7" max="7" width="14.42578125" style="114" customWidth="1"/>
    <col min="8" max="8" width="11.28515625" style="54" customWidth="1"/>
    <col min="9" max="10" width="13" style="53" customWidth="1"/>
    <col min="11" max="16384" width="9.140625" style="53"/>
  </cols>
  <sheetData>
    <row r="1" spans="1:10" s="46" customFormat="1" ht="19.5" thickTop="1">
      <c r="A1" s="241" t="s">
        <v>115</v>
      </c>
      <c r="B1" s="242"/>
      <c r="C1" s="242"/>
      <c r="D1" s="242"/>
      <c r="E1" s="242"/>
      <c r="F1" s="242"/>
      <c r="G1" s="243"/>
      <c r="H1" s="4"/>
      <c r="I1" s="4"/>
    </row>
    <row r="2" spans="1:10" s="46" customFormat="1">
      <c r="A2" s="160"/>
      <c r="B2" s="161"/>
      <c r="C2" s="110"/>
      <c r="D2" s="161"/>
      <c r="E2" s="161"/>
      <c r="F2" s="161"/>
      <c r="G2" s="162"/>
      <c r="H2" s="1"/>
      <c r="I2" s="2"/>
      <c r="J2" s="2"/>
    </row>
    <row r="3" spans="1:10" s="115" customFormat="1" ht="57" customHeight="1">
      <c r="A3" s="244" t="s">
        <v>76</v>
      </c>
      <c r="B3" s="245"/>
      <c r="C3" s="245"/>
      <c r="D3" s="245"/>
      <c r="E3" s="245"/>
      <c r="F3" s="245"/>
      <c r="G3" s="246"/>
      <c r="H3" s="3"/>
      <c r="I3" s="3"/>
    </row>
    <row r="4" spans="1:10" s="115" customFormat="1" ht="7.5" customHeight="1" thickBot="1">
      <c r="A4" s="163"/>
      <c r="B4" s="5"/>
      <c r="C4" s="5"/>
      <c r="D4" s="41"/>
      <c r="E4" s="41"/>
      <c r="F4" s="41"/>
      <c r="G4" s="164"/>
      <c r="H4" s="6"/>
      <c r="I4" s="6"/>
    </row>
    <row r="5" spans="1:10" s="47" customFormat="1" ht="13.5" thickTop="1">
      <c r="A5" s="253" t="s">
        <v>25</v>
      </c>
      <c r="B5" s="255" t="s">
        <v>33</v>
      </c>
      <c r="C5" s="255" t="s">
        <v>27</v>
      </c>
      <c r="D5" s="247" t="s">
        <v>39</v>
      </c>
      <c r="E5" s="248"/>
      <c r="F5" s="249" t="s">
        <v>60</v>
      </c>
      <c r="G5" s="251" t="s">
        <v>34</v>
      </c>
    </row>
    <row r="6" spans="1:10" s="47" customFormat="1">
      <c r="A6" s="254"/>
      <c r="B6" s="256"/>
      <c r="C6" s="256"/>
      <c r="D6" s="19" t="s">
        <v>0</v>
      </c>
      <c r="E6" s="19" t="s">
        <v>26</v>
      </c>
      <c r="F6" s="250"/>
      <c r="G6" s="252"/>
    </row>
    <row r="7" spans="1:10" s="46" customFormat="1" ht="13.5" thickBot="1">
      <c r="A7" s="165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166">
        <v>7</v>
      </c>
    </row>
    <row r="8" spans="1:10" s="46" customFormat="1" ht="17.100000000000001" customHeight="1" thickBot="1">
      <c r="A8" s="167"/>
      <c r="B8" s="7" t="s">
        <v>11</v>
      </c>
      <c r="C8" s="8" t="s">
        <v>28</v>
      </c>
      <c r="D8" s="9" t="s">
        <v>10</v>
      </c>
      <c r="E8" s="9" t="s">
        <v>10</v>
      </c>
      <c r="F8" s="10" t="s">
        <v>10</v>
      </c>
      <c r="G8" s="168" t="s">
        <v>10</v>
      </c>
      <c r="H8" s="48"/>
    </row>
    <row r="9" spans="1:10" s="50" customFormat="1" ht="13.5" thickTop="1">
      <c r="A9" s="169" t="s">
        <v>10</v>
      </c>
      <c r="B9" s="16" t="s">
        <v>12</v>
      </c>
      <c r="C9" s="170" t="s">
        <v>29</v>
      </c>
      <c r="D9" s="16" t="s">
        <v>10</v>
      </c>
      <c r="E9" s="16" t="s">
        <v>10</v>
      </c>
      <c r="F9" s="16" t="s">
        <v>10</v>
      </c>
      <c r="G9" s="171" t="s">
        <v>10</v>
      </c>
      <c r="H9" s="49"/>
    </row>
    <row r="10" spans="1:10" s="50" customFormat="1" ht="13.5" thickBot="1">
      <c r="A10" s="172">
        <v>1</v>
      </c>
      <c r="B10" s="22"/>
      <c r="C10" s="23" t="s">
        <v>52</v>
      </c>
      <c r="D10" s="13" t="s">
        <v>7</v>
      </c>
      <c r="E10" s="13">
        <v>0.37</v>
      </c>
      <c r="F10" s="14"/>
      <c r="G10" s="173">
        <f>E10*$F10</f>
        <v>0</v>
      </c>
    </row>
    <row r="11" spans="1:10" s="50" customFormat="1" ht="26.25" thickBot="1">
      <c r="A11" s="174" t="s">
        <v>10</v>
      </c>
      <c r="B11" s="24" t="s">
        <v>110</v>
      </c>
      <c r="C11" s="108" t="s">
        <v>111</v>
      </c>
      <c r="D11" s="24" t="s">
        <v>10</v>
      </c>
      <c r="E11" s="24" t="s">
        <v>10</v>
      </c>
      <c r="F11" s="25" t="s">
        <v>10</v>
      </c>
      <c r="G11" s="175" t="s">
        <v>10</v>
      </c>
    </row>
    <row r="12" spans="1:10" s="50" customFormat="1" ht="13.5" thickBot="1">
      <c r="A12" s="172">
        <v>2</v>
      </c>
      <c r="B12" s="107"/>
      <c r="C12" s="23" t="s">
        <v>88</v>
      </c>
      <c r="D12" s="22" t="s">
        <v>9</v>
      </c>
      <c r="E12" s="22">
        <v>6</v>
      </c>
      <c r="F12" s="109"/>
      <c r="G12" s="173">
        <f>E12*$F12</f>
        <v>0</v>
      </c>
    </row>
    <row r="13" spans="1:10" s="46" customFormat="1" ht="13.5" thickBot="1">
      <c r="A13" s="176" t="s">
        <v>10</v>
      </c>
      <c r="B13" s="11" t="s">
        <v>13</v>
      </c>
      <c r="C13" s="26" t="s">
        <v>30</v>
      </c>
      <c r="D13" s="11" t="s">
        <v>10</v>
      </c>
      <c r="E13" s="24" t="s">
        <v>10</v>
      </c>
      <c r="F13" s="25" t="s">
        <v>10</v>
      </c>
      <c r="G13" s="175" t="s">
        <v>10</v>
      </c>
    </row>
    <row r="14" spans="1:10" s="46" customFormat="1" ht="14.25">
      <c r="A14" s="177">
        <v>3</v>
      </c>
      <c r="B14" s="27"/>
      <c r="C14" s="131" t="s">
        <v>70</v>
      </c>
      <c r="D14" s="55" t="s">
        <v>69</v>
      </c>
      <c r="E14" s="56">
        <v>1300</v>
      </c>
      <c r="F14" s="132"/>
      <c r="G14" s="178">
        <f>E14*$F14</f>
        <v>0</v>
      </c>
    </row>
    <row r="15" spans="1:10" s="46" customFormat="1" ht="15" thickBot="1">
      <c r="A15" s="179">
        <v>4</v>
      </c>
      <c r="B15" s="27"/>
      <c r="C15" s="148" t="s">
        <v>40</v>
      </c>
      <c r="D15" s="27" t="s">
        <v>109</v>
      </c>
      <c r="E15" s="28">
        <f>E14*0.3-E52*0.15</f>
        <v>315</v>
      </c>
      <c r="F15" s="149"/>
      <c r="G15" s="180">
        <f>E15*$F15</f>
        <v>0</v>
      </c>
    </row>
    <row r="16" spans="1:10" s="46" customFormat="1" ht="13.5" thickBot="1">
      <c r="A16" s="176" t="s">
        <v>10</v>
      </c>
      <c r="B16" s="11" t="s">
        <v>19</v>
      </c>
      <c r="C16" s="26" t="s">
        <v>31</v>
      </c>
      <c r="D16" s="11" t="s">
        <v>10</v>
      </c>
      <c r="E16" s="24" t="s">
        <v>10</v>
      </c>
      <c r="F16" s="25" t="s">
        <v>10</v>
      </c>
      <c r="G16" s="175" t="s">
        <v>10</v>
      </c>
    </row>
    <row r="17" spans="1:8" s="46" customFormat="1" ht="14.25">
      <c r="A17" s="181">
        <v>5</v>
      </c>
      <c r="B17" s="69"/>
      <c r="C17" s="74" t="s">
        <v>87</v>
      </c>
      <c r="D17" s="55" t="s">
        <v>69</v>
      </c>
      <c r="E17" s="72">
        <v>550</v>
      </c>
      <c r="F17" s="29"/>
      <c r="G17" s="182" t="str">
        <f>IF(F17*E17=0,"",F17*E17)</f>
        <v/>
      </c>
    </row>
    <row r="18" spans="1:8" s="77" customFormat="1">
      <c r="A18" s="183">
        <v>6</v>
      </c>
      <c r="B18" s="75"/>
      <c r="C18" s="74" t="s">
        <v>72</v>
      </c>
      <c r="D18" s="76" t="s">
        <v>8</v>
      </c>
      <c r="E18" s="72">
        <v>60</v>
      </c>
      <c r="F18" s="29"/>
      <c r="G18" s="182" t="str">
        <f>IF(F18*E18=0,"",F18*E18)</f>
        <v/>
      </c>
    </row>
    <row r="19" spans="1:8" s="77" customFormat="1">
      <c r="A19" s="183">
        <v>7</v>
      </c>
      <c r="B19" s="75"/>
      <c r="C19" s="74" t="s">
        <v>74</v>
      </c>
      <c r="D19" s="117" t="s">
        <v>8</v>
      </c>
      <c r="E19" s="72">
        <v>430</v>
      </c>
      <c r="F19" s="29"/>
      <c r="G19" s="182" t="str">
        <f>IF(F19*E19=0,"",F19*E19)</f>
        <v/>
      </c>
    </row>
    <row r="20" spans="1:8" s="77" customFormat="1" ht="25.5">
      <c r="A20" s="183">
        <v>8</v>
      </c>
      <c r="B20" s="75"/>
      <c r="C20" s="78" t="s">
        <v>81</v>
      </c>
      <c r="D20" s="32" t="s">
        <v>8</v>
      </c>
      <c r="E20" s="72">
        <v>60</v>
      </c>
      <c r="F20" s="29"/>
      <c r="G20" s="182" t="str">
        <f>IF(F20*E20=0,"",F20*E20)</f>
        <v/>
      </c>
    </row>
    <row r="21" spans="1:8" s="46" customFormat="1">
      <c r="A21" s="181">
        <v>9</v>
      </c>
      <c r="B21" s="69"/>
      <c r="C21" s="70" t="s">
        <v>73</v>
      </c>
      <c r="D21" s="71" t="s">
        <v>9</v>
      </c>
      <c r="E21" s="72">
        <v>12</v>
      </c>
      <c r="F21" s="29"/>
      <c r="G21" s="182">
        <f>E21*$F21</f>
        <v>0</v>
      </c>
    </row>
    <row r="22" spans="1:8" s="46" customFormat="1">
      <c r="A22" s="181">
        <v>10</v>
      </c>
      <c r="B22" s="69"/>
      <c r="C22" s="73" t="s">
        <v>61</v>
      </c>
      <c r="D22" s="71" t="s">
        <v>9</v>
      </c>
      <c r="E22" s="72">
        <v>8</v>
      </c>
      <c r="F22" s="29"/>
      <c r="G22" s="182">
        <f>E22*$F22</f>
        <v>0</v>
      </c>
    </row>
    <row r="23" spans="1:8" s="46" customFormat="1" ht="13.5" thickBot="1">
      <c r="A23" s="181">
        <v>11</v>
      </c>
      <c r="B23" s="69"/>
      <c r="C23" s="73" t="s">
        <v>99</v>
      </c>
      <c r="D23" s="71" t="s">
        <v>8</v>
      </c>
      <c r="E23" s="72">
        <v>15</v>
      </c>
      <c r="F23" s="29"/>
      <c r="G23" s="182">
        <f>E23*$F23</f>
        <v>0</v>
      </c>
    </row>
    <row r="24" spans="1:8" s="46" customFormat="1" ht="14.25" thickTop="1" thickBot="1">
      <c r="A24" s="184" t="s">
        <v>10</v>
      </c>
      <c r="B24" s="133" t="s">
        <v>20</v>
      </c>
      <c r="C24" s="134" t="s">
        <v>32</v>
      </c>
      <c r="D24" s="135" t="s">
        <v>10</v>
      </c>
      <c r="E24" s="135" t="s">
        <v>10</v>
      </c>
      <c r="F24" s="136" t="s">
        <v>10</v>
      </c>
      <c r="G24" s="185" t="s">
        <v>10</v>
      </c>
      <c r="H24" s="51"/>
    </row>
    <row r="25" spans="1:8" s="46" customFormat="1" ht="14.25" thickTop="1" thickBot="1">
      <c r="A25" s="186" t="s">
        <v>10</v>
      </c>
      <c r="B25" s="137" t="s">
        <v>59</v>
      </c>
      <c r="C25" s="138" t="s">
        <v>35</v>
      </c>
      <c r="D25" s="137" t="s">
        <v>10</v>
      </c>
      <c r="E25" s="24" t="s">
        <v>10</v>
      </c>
      <c r="F25" s="25" t="s">
        <v>10</v>
      </c>
      <c r="G25" s="175" t="s">
        <v>10</v>
      </c>
    </row>
    <row r="26" spans="1:8" s="46" customFormat="1" ht="15" thickBot="1">
      <c r="A26" s="177">
        <v>12</v>
      </c>
      <c r="B26" s="27"/>
      <c r="C26" s="139" t="s">
        <v>36</v>
      </c>
      <c r="D26" s="30" t="s">
        <v>109</v>
      </c>
      <c r="E26" s="140">
        <v>10</v>
      </c>
      <c r="F26" s="141"/>
      <c r="G26" s="187">
        <f>E26*$F26</f>
        <v>0</v>
      </c>
    </row>
    <row r="27" spans="1:8" s="46" customFormat="1" ht="13.5" thickBot="1">
      <c r="A27" s="176" t="s">
        <v>10</v>
      </c>
      <c r="B27" s="11" t="s">
        <v>14</v>
      </c>
      <c r="C27" s="31" t="s">
        <v>37</v>
      </c>
      <c r="D27" s="11" t="s">
        <v>10</v>
      </c>
      <c r="E27" s="11" t="s">
        <v>10</v>
      </c>
      <c r="F27" s="142" t="s">
        <v>10</v>
      </c>
      <c r="G27" s="188" t="s">
        <v>10</v>
      </c>
    </row>
    <row r="28" spans="1:8" s="46" customFormat="1" ht="15" thickBot="1">
      <c r="A28" s="189">
        <v>13</v>
      </c>
      <c r="B28" s="32"/>
      <c r="C28" s="143" t="s">
        <v>38</v>
      </c>
      <c r="D28" s="144" t="s">
        <v>109</v>
      </c>
      <c r="E28" s="145">
        <v>200</v>
      </c>
      <c r="F28" s="146"/>
      <c r="G28" s="190">
        <f>E28*$F28</f>
        <v>0</v>
      </c>
    </row>
    <row r="29" spans="1:8" s="46" customFormat="1" ht="14.25" thickTop="1" thickBot="1">
      <c r="A29" s="191" t="s">
        <v>10</v>
      </c>
      <c r="B29" s="102" t="s">
        <v>41</v>
      </c>
      <c r="C29" s="103" t="s">
        <v>42</v>
      </c>
      <c r="D29" s="104" t="s">
        <v>10</v>
      </c>
      <c r="E29" s="105" t="s">
        <v>10</v>
      </c>
      <c r="F29" s="106" t="s">
        <v>10</v>
      </c>
      <c r="G29" s="192" t="s">
        <v>10</v>
      </c>
      <c r="H29" s="51"/>
    </row>
    <row r="30" spans="1:8" s="46" customFormat="1" ht="13.5" thickBot="1">
      <c r="A30" s="193" t="s">
        <v>10</v>
      </c>
      <c r="B30" s="33" t="s">
        <v>43</v>
      </c>
      <c r="C30" s="34" t="s">
        <v>44</v>
      </c>
      <c r="D30" s="90" t="s">
        <v>10</v>
      </c>
      <c r="E30" s="35" t="s">
        <v>10</v>
      </c>
      <c r="F30" s="36" t="s">
        <v>10</v>
      </c>
      <c r="G30" s="194" t="s">
        <v>10</v>
      </c>
    </row>
    <row r="31" spans="1:8" s="46" customFormat="1" ht="14.25">
      <c r="A31" s="195">
        <v>14</v>
      </c>
      <c r="B31" s="27"/>
      <c r="C31" s="62" t="s">
        <v>45</v>
      </c>
      <c r="D31" s="32" t="s">
        <v>75</v>
      </c>
      <c r="E31" s="63">
        <f>E32+E33</f>
        <v>1500</v>
      </c>
      <c r="F31" s="59"/>
      <c r="G31" s="178">
        <f>E31*$F31</f>
        <v>0</v>
      </c>
    </row>
    <row r="32" spans="1:8" s="46" customFormat="1" ht="25.5">
      <c r="A32" s="196">
        <f>A31+1</f>
        <v>15</v>
      </c>
      <c r="B32" s="27"/>
      <c r="C32" s="78" t="s">
        <v>46</v>
      </c>
      <c r="D32" s="13" t="s">
        <v>75</v>
      </c>
      <c r="E32" s="52">
        <v>750</v>
      </c>
      <c r="F32" s="92"/>
      <c r="G32" s="173">
        <f>E32*$F32</f>
        <v>0</v>
      </c>
    </row>
    <row r="33" spans="1:248" s="46" customFormat="1" ht="26.25" thickBot="1">
      <c r="A33" s="197">
        <f>A32+1</f>
        <v>16</v>
      </c>
      <c r="B33" s="27"/>
      <c r="C33" s="78" t="s">
        <v>47</v>
      </c>
      <c r="D33" s="30" t="s">
        <v>75</v>
      </c>
      <c r="E33" s="67">
        <v>750</v>
      </c>
      <c r="F33" s="38"/>
      <c r="G33" s="190">
        <f>E33*$F33</f>
        <v>0</v>
      </c>
    </row>
    <row r="34" spans="1:248" s="46" customFormat="1" ht="26.25" thickBot="1">
      <c r="A34" s="193" t="s">
        <v>10</v>
      </c>
      <c r="B34" s="33" t="s">
        <v>48</v>
      </c>
      <c r="C34" s="34" t="s">
        <v>54</v>
      </c>
      <c r="D34" s="90" t="s">
        <v>10</v>
      </c>
      <c r="E34" s="35" t="s">
        <v>10</v>
      </c>
      <c r="F34" s="36" t="s">
        <v>10</v>
      </c>
      <c r="G34" s="194" t="s">
        <v>10</v>
      </c>
    </row>
    <row r="35" spans="1:248" s="46" customFormat="1" ht="26.25" thickBot="1">
      <c r="A35" s="198">
        <v>17</v>
      </c>
      <c r="B35" s="69"/>
      <c r="C35" s="58" t="s">
        <v>103</v>
      </c>
      <c r="D35" s="118" t="s">
        <v>69</v>
      </c>
      <c r="E35" s="56">
        <v>750</v>
      </c>
      <c r="F35" s="59"/>
      <c r="G35" s="178">
        <f>E35*$F35</f>
        <v>0</v>
      </c>
    </row>
    <row r="36" spans="1:248" s="46" customFormat="1" ht="26.25" thickBot="1">
      <c r="A36" s="198">
        <v>18</v>
      </c>
      <c r="B36" s="69"/>
      <c r="C36" s="37" t="s">
        <v>104</v>
      </c>
      <c r="D36" s="199" t="s">
        <v>69</v>
      </c>
      <c r="E36" s="28">
        <v>500</v>
      </c>
      <c r="F36" s="38"/>
      <c r="G36" s="180">
        <f>E36*$F36</f>
        <v>0</v>
      </c>
    </row>
    <row r="37" spans="1:248" s="46" customFormat="1" ht="26.25" thickBot="1">
      <c r="A37" s="193" t="s">
        <v>10</v>
      </c>
      <c r="B37" s="33" t="s">
        <v>49</v>
      </c>
      <c r="C37" s="34" t="s">
        <v>58</v>
      </c>
      <c r="D37" s="90" t="s">
        <v>10</v>
      </c>
      <c r="E37" s="35" t="s">
        <v>10</v>
      </c>
      <c r="F37" s="36" t="s">
        <v>10</v>
      </c>
      <c r="G37" s="194" t="s">
        <v>10</v>
      </c>
    </row>
    <row r="38" spans="1:248" s="46" customFormat="1" ht="38.25">
      <c r="A38" s="200">
        <v>19</v>
      </c>
      <c r="B38" s="111"/>
      <c r="C38" s="119" t="s">
        <v>94</v>
      </c>
      <c r="D38" s="30" t="s">
        <v>75</v>
      </c>
      <c r="E38" s="67">
        <v>750</v>
      </c>
      <c r="F38" s="59"/>
      <c r="G38" s="187">
        <f>E38*$F38</f>
        <v>0</v>
      </c>
    </row>
    <row r="39" spans="1:248" s="46" customFormat="1" ht="39" thickBot="1">
      <c r="A39" s="200">
        <v>20</v>
      </c>
      <c r="B39" s="111"/>
      <c r="C39" s="37" t="s">
        <v>95</v>
      </c>
      <c r="D39" s="30" t="s">
        <v>75</v>
      </c>
      <c r="E39" s="67">
        <v>500</v>
      </c>
      <c r="F39" s="38"/>
      <c r="G39" s="187">
        <f>E39*$F39</f>
        <v>0</v>
      </c>
    </row>
    <row r="40" spans="1:248" s="46" customFormat="1" ht="14.25" thickTop="1" thickBot="1">
      <c r="A40" s="201" t="s">
        <v>10</v>
      </c>
      <c r="B40" s="83" t="s">
        <v>21</v>
      </c>
      <c r="C40" s="84" t="s">
        <v>1</v>
      </c>
      <c r="D40" s="85" t="s">
        <v>10</v>
      </c>
      <c r="E40" s="86" t="s">
        <v>10</v>
      </c>
      <c r="F40" s="87" t="s">
        <v>10</v>
      </c>
      <c r="G40" s="202" t="s">
        <v>10</v>
      </c>
      <c r="H40" s="51"/>
    </row>
    <row r="41" spans="1:248" s="46" customFormat="1" ht="14.25" thickTop="1" thickBot="1">
      <c r="A41" s="193" t="s">
        <v>10</v>
      </c>
      <c r="B41" s="33" t="s">
        <v>64</v>
      </c>
      <c r="C41" s="34" t="s">
        <v>65</v>
      </c>
      <c r="D41" s="39" t="s">
        <v>10</v>
      </c>
      <c r="E41" s="35" t="s">
        <v>10</v>
      </c>
      <c r="F41" s="36" t="s">
        <v>10</v>
      </c>
      <c r="G41" s="203" t="s">
        <v>10</v>
      </c>
      <c r="H41" s="15"/>
      <c r="I41" s="15"/>
      <c r="J41" s="17"/>
      <c r="K41" s="18"/>
      <c r="L41" s="15"/>
      <c r="M41" s="17"/>
      <c r="N41" s="18"/>
      <c r="O41" s="15"/>
      <c r="P41" s="17"/>
      <c r="Q41" s="18"/>
      <c r="R41" s="15"/>
      <c r="S41" s="17"/>
      <c r="T41" s="18"/>
      <c r="U41" s="15"/>
      <c r="V41" s="17"/>
      <c r="W41" s="18"/>
      <c r="X41" s="15"/>
      <c r="Y41" s="17"/>
      <c r="Z41" s="18"/>
      <c r="AA41" s="15"/>
      <c r="AB41" s="17"/>
      <c r="AC41" s="18"/>
      <c r="AD41" s="15"/>
      <c r="AE41" s="17"/>
      <c r="AF41" s="18"/>
      <c r="AG41" s="15"/>
      <c r="AH41" s="17"/>
      <c r="AI41" s="18"/>
      <c r="AJ41" s="15"/>
      <c r="AK41" s="17"/>
      <c r="AL41" s="18"/>
      <c r="AM41" s="15"/>
      <c r="AN41" s="17"/>
      <c r="AO41" s="18"/>
      <c r="AP41" s="15"/>
      <c r="AQ41" s="17"/>
      <c r="AR41" s="18"/>
      <c r="AS41" s="15"/>
      <c r="AT41" s="17"/>
      <c r="AU41" s="18"/>
      <c r="AV41" s="15"/>
      <c r="AW41" s="17"/>
      <c r="AX41" s="18"/>
      <c r="AY41" s="15"/>
      <c r="AZ41" s="17"/>
      <c r="BA41" s="18"/>
      <c r="BB41" s="15"/>
      <c r="BC41" s="17"/>
      <c r="BD41" s="18"/>
      <c r="BE41" s="15"/>
      <c r="BF41" s="17"/>
      <c r="BG41" s="18"/>
      <c r="BH41" s="15"/>
      <c r="BI41" s="17"/>
      <c r="BJ41" s="18"/>
      <c r="BK41" s="15"/>
      <c r="BL41" s="17"/>
      <c r="BM41" s="18"/>
      <c r="BN41" s="15"/>
      <c r="BO41" s="17"/>
      <c r="BP41" s="18"/>
      <c r="BQ41" s="15"/>
      <c r="BR41" s="17"/>
      <c r="BS41" s="18"/>
      <c r="BT41" s="15"/>
      <c r="BU41" s="17"/>
      <c r="BV41" s="18"/>
      <c r="BW41" s="15"/>
      <c r="BX41" s="17"/>
      <c r="BY41" s="18"/>
      <c r="BZ41" s="15"/>
      <c r="CA41" s="17"/>
      <c r="CB41" s="18"/>
      <c r="CC41" s="15"/>
      <c r="CD41" s="17"/>
      <c r="CE41" s="18"/>
      <c r="CF41" s="15"/>
      <c r="CG41" s="17"/>
      <c r="CH41" s="18"/>
      <c r="CI41" s="15"/>
      <c r="CJ41" s="17"/>
      <c r="CK41" s="18"/>
      <c r="CL41" s="15"/>
      <c r="CM41" s="17"/>
      <c r="CN41" s="18"/>
      <c r="CO41" s="15"/>
      <c r="CP41" s="17"/>
      <c r="CQ41" s="18"/>
      <c r="CR41" s="15"/>
      <c r="CS41" s="17"/>
      <c r="CT41" s="18"/>
      <c r="CU41" s="15"/>
      <c r="CV41" s="17"/>
      <c r="CW41" s="18"/>
      <c r="CX41" s="15"/>
      <c r="CY41" s="17"/>
      <c r="CZ41" s="18"/>
      <c r="DA41" s="15"/>
      <c r="DB41" s="17"/>
      <c r="DC41" s="18"/>
      <c r="DD41" s="15"/>
      <c r="DE41" s="17"/>
      <c r="DF41" s="18"/>
      <c r="DG41" s="15"/>
      <c r="DH41" s="17"/>
      <c r="DI41" s="18"/>
      <c r="DJ41" s="15"/>
      <c r="DK41" s="17"/>
      <c r="DL41" s="18"/>
      <c r="DM41" s="15"/>
      <c r="DN41" s="17"/>
      <c r="DO41" s="18"/>
      <c r="DP41" s="15"/>
      <c r="DQ41" s="17"/>
      <c r="DR41" s="18"/>
      <c r="DS41" s="15"/>
      <c r="DT41" s="17"/>
      <c r="DU41" s="18"/>
      <c r="DV41" s="15"/>
      <c r="DW41" s="17"/>
      <c r="DX41" s="18"/>
      <c r="DY41" s="15"/>
      <c r="DZ41" s="17"/>
      <c r="EA41" s="18"/>
      <c r="EB41" s="15"/>
      <c r="EC41" s="17"/>
      <c r="ED41" s="18"/>
      <c r="EE41" s="15"/>
      <c r="EF41" s="17"/>
      <c r="EG41" s="18"/>
      <c r="EH41" s="15"/>
      <c r="EI41" s="17"/>
      <c r="EJ41" s="18"/>
      <c r="EK41" s="15"/>
      <c r="EL41" s="17"/>
      <c r="EM41" s="18"/>
      <c r="EN41" s="15"/>
      <c r="EO41" s="17"/>
      <c r="EP41" s="18"/>
      <c r="EQ41" s="15"/>
      <c r="ER41" s="17"/>
      <c r="ES41" s="18"/>
      <c r="ET41" s="15"/>
      <c r="EU41" s="17"/>
      <c r="EV41" s="18"/>
      <c r="EW41" s="15"/>
      <c r="EX41" s="17"/>
      <c r="EY41" s="18"/>
      <c r="EZ41" s="15"/>
      <c r="FA41" s="17"/>
      <c r="FB41" s="18"/>
      <c r="FC41" s="15"/>
      <c r="FD41" s="17"/>
      <c r="FE41" s="18"/>
      <c r="FF41" s="15"/>
      <c r="FG41" s="17"/>
      <c r="FH41" s="18"/>
      <c r="FI41" s="15"/>
      <c r="FJ41" s="17"/>
      <c r="FK41" s="18"/>
      <c r="FL41" s="15"/>
      <c r="FM41" s="17"/>
      <c r="FN41" s="18"/>
      <c r="FO41" s="15"/>
      <c r="FP41" s="17"/>
      <c r="FQ41" s="18"/>
      <c r="FR41" s="15"/>
      <c r="FS41" s="17"/>
      <c r="FT41" s="18"/>
      <c r="FU41" s="15"/>
      <c r="FV41" s="17"/>
      <c r="FW41" s="18"/>
      <c r="FX41" s="15"/>
      <c r="FY41" s="17"/>
      <c r="FZ41" s="18"/>
      <c r="GA41" s="15"/>
      <c r="GB41" s="17"/>
      <c r="GC41" s="18"/>
      <c r="GD41" s="15"/>
      <c r="GE41" s="17"/>
      <c r="GF41" s="18"/>
      <c r="GG41" s="15"/>
      <c r="GH41" s="17"/>
      <c r="GI41" s="18"/>
      <c r="GJ41" s="15"/>
      <c r="GK41" s="17"/>
      <c r="GL41" s="18"/>
      <c r="GM41" s="15"/>
      <c r="GN41" s="17"/>
      <c r="GO41" s="18"/>
      <c r="GP41" s="15"/>
      <c r="GQ41" s="17"/>
      <c r="GR41" s="18"/>
      <c r="GS41" s="15"/>
      <c r="GT41" s="17"/>
      <c r="GU41" s="18"/>
      <c r="GV41" s="15"/>
      <c r="GW41" s="17"/>
      <c r="GX41" s="18"/>
      <c r="GY41" s="15"/>
      <c r="GZ41" s="17"/>
      <c r="HA41" s="18"/>
      <c r="HB41" s="15"/>
      <c r="HC41" s="17"/>
      <c r="HD41" s="18"/>
      <c r="HE41" s="15"/>
      <c r="HF41" s="17"/>
      <c r="HG41" s="18"/>
      <c r="HH41" s="15"/>
      <c r="HI41" s="17"/>
      <c r="HJ41" s="18"/>
      <c r="HK41" s="15"/>
      <c r="HL41" s="17"/>
      <c r="HM41" s="18"/>
      <c r="HN41" s="15"/>
      <c r="HO41" s="17"/>
      <c r="HP41" s="18"/>
      <c r="HQ41" s="15"/>
      <c r="HR41" s="17"/>
      <c r="HS41" s="18"/>
      <c r="HT41" s="15"/>
      <c r="HU41" s="17"/>
      <c r="HV41" s="18"/>
      <c r="HW41" s="15"/>
      <c r="HX41" s="17"/>
      <c r="HY41" s="18"/>
      <c r="HZ41" s="15"/>
      <c r="IA41" s="17"/>
      <c r="IB41" s="18"/>
      <c r="IC41" s="15"/>
      <c r="ID41" s="17"/>
      <c r="IE41" s="18"/>
      <c r="IF41" s="15"/>
      <c r="IG41" s="17"/>
      <c r="IH41" s="18"/>
      <c r="II41" s="15"/>
      <c r="IJ41" s="17"/>
      <c r="IK41" s="18"/>
      <c r="IL41" s="15"/>
      <c r="IM41" s="17"/>
      <c r="IN41" s="18"/>
    </row>
    <row r="42" spans="1:248" s="46" customFormat="1" ht="39" thickBot="1">
      <c r="A42" s="204">
        <v>21</v>
      </c>
      <c r="B42" s="79"/>
      <c r="C42" s="80" t="s">
        <v>80</v>
      </c>
      <c r="D42" s="79" t="s">
        <v>8</v>
      </c>
      <c r="E42" s="79">
        <v>110</v>
      </c>
      <c r="F42" s="81"/>
      <c r="G42" s="205">
        <f>E42*$F42</f>
        <v>0</v>
      </c>
      <c r="H42" s="15"/>
      <c r="I42" s="15"/>
      <c r="J42" s="17"/>
      <c r="K42" s="18"/>
      <c r="L42" s="15"/>
      <c r="M42" s="17"/>
      <c r="N42" s="18"/>
      <c r="O42" s="15"/>
      <c r="P42" s="17"/>
      <c r="Q42" s="18"/>
      <c r="R42" s="15"/>
      <c r="S42" s="17"/>
      <c r="T42" s="18"/>
      <c r="U42" s="15"/>
      <c r="V42" s="17"/>
      <c r="W42" s="18"/>
      <c r="X42" s="15"/>
      <c r="Y42" s="17"/>
      <c r="Z42" s="18"/>
      <c r="AA42" s="15"/>
      <c r="AB42" s="17"/>
      <c r="AC42" s="18"/>
      <c r="AD42" s="15"/>
      <c r="AE42" s="17"/>
      <c r="AF42" s="18"/>
      <c r="AG42" s="15"/>
      <c r="AH42" s="17"/>
      <c r="AI42" s="18"/>
      <c r="AJ42" s="15"/>
      <c r="AK42" s="17"/>
      <c r="AL42" s="18"/>
      <c r="AM42" s="15"/>
      <c r="AN42" s="17"/>
      <c r="AO42" s="18"/>
      <c r="AP42" s="15"/>
      <c r="AQ42" s="17"/>
      <c r="AR42" s="18"/>
      <c r="AS42" s="15"/>
      <c r="AT42" s="17"/>
      <c r="AU42" s="18"/>
      <c r="AV42" s="15"/>
      <c r="AW42" s="17"/>
      <c r="AX42" s="18"/>
      <c r="AY42" s="15"/>
      <c r="AZ42" s="17"/>
      <c r="BA42" s="18"/>
      <c r="BB42" s="15"/>
      <c r="BC42" s="17"/>
      <c r="BD42" s="18"/>
      <c r="BE42" s="15"/>
      <c r="BF42" s="17"/>
      <c r="BG42" s="18"/>
      <c r="BH42" s="15"/>
      <c r="BI42" s="17"/>
      <c r="BJ42" s="18"/>
      <c r="BK42" s="15"/>
      <c r="BL42" s="17"/>
      <c r="BM42" s="18"/>
      <c r="BN42" s="15"/>
      <c r="BO42" s="17"/>
      <c r="BP42" s="18"/>
      <c r="BQ42" s="15"/>
      <c r="BR42" s="17"/>
      <c r="BS42" s="18"/>
      <c r="BT42" s="15"/>
      <c r="BU42" s="17"/>
      <c r="BV42" s="18"/>
      <c r="BW42" s="15"/>
      <c r="BX42" s="17"/>
      <c r="BY42" s="18"/>
      <c r="BZ42" s="15"/>
      <c r="CA42" s="17"/>
      <c r="CB42" s="18"/>
      <c r="CC42" s="15"/>
      <c r="CD42" s="17"/>
      <c r="CE42" s="18"/>
      <c r="CF42" s="15"/>
      <c r="CG42" s="17"/>
      <c r="CH42" s="18"/>
      <c r="CI42" s="15"/>
      <c r="CJ42" s="17"/>
      <c r="CK42" s="18"/>
      <c r="CL42" s="15"/>
      <c r="CM42" s="17"/>
      <c r="CN42" s="18"/>
      <c r="CO42" s="15"/>
      <c r="CP42" s="17"/>
      <c r="CQ42" s="18"/>
      <c r="CR42" s="15"/>
      <c r="CS42" s="17"/>
      <c r="CT42" s="18"/>
      <c r="CU42" s="15"/>
      <c r="CV42" s="17"/>
      <c r="CW42" s="18"/>
      <c r="CX42" s="15"/>
      <c r="CY42" s="17"/>
      <c r="CZ42" s="18"/>
      <c r="DA42" s="15"/>
      <c r="DB42" s="17"/>
      <c r="DC42" s="18"/>
      <c r="DD42" s="15"/>
      <c r="DE42" s="17"/>
      <c r="DF42" s="18"/>
      <c r="DG42" s="15"/>
      <c r="DH42" s="17"/>
      <c r="DI42" s="18"/>
      <c r="DJ42" s="15"/>
      <c r="DK42" s="17"/>
      <c r="DL42" s="18"/>
      <c r="DM42" s="15"/>
      <c r="DN42" s="17"/>
      <c r="DO42" s="18"/>
      <c r="DP42" s="15"/>
      <c r="DQ42" s="17"/>
      <c r="DR42" s="18"/>
      <c r="DS42" s="15"/>
      <c r="DT42" s="17"/>
      <c r="DU42" s="18"/>
      <c r="DV42" s="15"/>
      <c r="DW42" s="17"/>
      <c r="DX42" s="18"/>
      <c r="DY42" s="15"/>
      <c r="DZ42" s="17"/>
      <c r="EA42" s="18"/>
      <c r="EB42" s="15"/>
      <c r="EC42" s="17"/>
      <c r="ED42" s="18"/>
      <c r="EE42" s="15"/>
      <c r="EF42" s="17"/>
      <c r="EG42" s="18"/>
      <c r="EH42" s="15"/>
      <c r="EI42" s="17"/>
      <c r="EJ42" s="18"/>
      <c r="EK42" s="15"/>
      <c r="EL42" s="17"/>
      <c r="EM42" s="18"/>
      <c r="EN42" s="15"/>
      <c r="EO42" s="17"/>
      <c r="EP42" s="18"/>
      <c r="EQ42" s="15"/>
      <c r="ER42" s="17"/>
      <c r="ES42" s="18"/>
      <c r="ET42" s="15"/>
      <c r="EU42" s="17"/>
      <c r="EV42" s="18"/>
      <c r="EW42" s="15"/>
      <c r="EX42" s="17"/>
      <c r="EY42" s="18"/>
      <c r="EZ42" s="15"/>
      <c r="FA42" s="17"/>
      <c r="FB42" s="18"/>
      <c r="FC42" s="15"/>
      <c r="FD42" s="17"/>
      <c r="FE42" s="18"/>
      <c r="FF42" s="15"/>
      <c r="FG42" s="17"/>
      <c r="FH42" s="18"/>
      <c r="FI42" s="15"/>
      <c r="FJ42" s="17"/>
      <c r="FK42" s="18"/>
      <c r="FL42" s="15"/>
      <c r="FM42" s="17"/>
      <c r="FN42" s="18"/>
      <c r="FO42" s="15"/>
      <c r="FP42" s="17"/>
      <c r="FQ42" s="18"/>
      <c r="FR42" s="15"/>
      <c r="FS42" s="17"/>
      <c r="FT42" s="18"/>
      <c r="FU42" s="15"/>
      <c r="FV42" s="17"/>
      <c r="FW42" s="18"/>
      <c r="FX42" s="15"/>
      <c r="FY42" s="17"/>
      <c r="FZ42" s="18"/>
      <c r="GA42" s="15"/>
      <c r="GB42" s="17"/>
      <c r="GC42" s="18"/>
      <c r="GD42" s="15"/>
      <c r="GE42" s="17"/>
      <c r="GF42" s="18"/>
      <c r="GG42" s="15"/>
      <c r="GH42" s="17"/>
      <c r="GI42" s="18"/>
      <c r="GJ42" s="15"/>
      <c r="GK42" s="17"/>
      <c r="GL42" s="18"/>
      <c r="GM42" s="15"/>
      <c r="GN42" s="17"/>
      <c r="GO42" s="18"/>
      <c r="GP42" s="15"/>
      <c r="GQ42" s="17"/>
      <c r="GR42" s="18"/>
      <c r="GS42" s="15"/>
      <c r="GT42" s="17"/>
      <c r="GU42" s="18"/>
      <c r="GV42" s="15"/>
      <c r="GW42" s="17"/>
      <c r="GX42" s="18"/>
      <c r="GY42" s="15"/>
      <c r="GZ42" s="17"/>
      <c r="HA42" s="18"/>
      <c r="HB42" s="15"/>
      <c r="HC42" s="17"/>
      <c r="HD42" s="18"/>
      <c r="HE42" s="15"/>
      <c r="HF42" s="17"/>
      <c r="HG42" s="18"/>
      <c r="HH42" s="15"/>
      <c r="HI42" s="17"/>
      <c r="HJ42" s="18"/>
      <c r="HK42" s="15"/>
      <c r="HL42" s="17"/>
      <c r="HM42" s="18"/>
      <c r="HN42" s="15"/>
      <c r="HO42" s="17"/>
      <c r="HP42" s="18"/>
      <c r="HQ42" s="15"/>
      <c r="HR42" s="17"/>
      <c r="HS42" s="18"/>
      <c r="HT42" s="15"/>
      <c r="HU42" s="17"/>
      <c r="HV42" s="18"/>
      <c r="HW42" s="15"/>
      <c r="HX42" s="17"/>
      <c r="HY42" s="18"/>
      <c r="HZ42" s="15"/>
      <c r="IA42" s="17"/>
      <c r="IB42" s="18"/>
      <c r="IC42" s="15"/>
      <c r="ID42" s="17"/>
      <c r="IE42" s="18"/>
      <c r="IF42" s="15"/>
      <c r="IG42" s="17"/>
      <c r="IH42" s="18"/>
      <c r="II42" s="15"/>
      <c r="IJ42" s="17"/>
      <c r="IK42" s="18"/>
      <c r="IL42" s="15"/>
      <c r="IM42" s="17"/>
      <c r="IN42" s="18"/>
    </row>
    <row r="43" spans="1:248" s="46" customFormat="1" ht="13.5" thickBot="1">
      <c r="A43" s="193" t="s">
        <v>10</v>
      </c>
      <c r="B43" s="33" t="s">
        <v>62</v>
      </c>
      <c r="C43" s="34" t="s">
        <v>50</v>
      </c>
      <c r="D43" s="39" t="s">
        <v>10</v>
      </c>
      <c r="E43" s="35" t="s">
        <v>10</v>
      </c>
      <c r="F43" s="36" t="s">
        <v>10</v>
      </c>
      <c r="G43" s="194" t="s">
        <v>10</v>
      </c>
      <c r="H43" s="15"/>
      <c r="I43" s="15"/>
      <c r="J43" s="17"/>
      <c r="K43" s="18"/>
      <c r="L43" s="15"/>
      <c r="M43" s="17"/>
      <c r="N43" s="18"/>
      <c r="O43" s="15"/>
      <c r="P43" s="17"/>
      <c r="Q43" s="18"/>
      <c r="R43" s="15"/>
      <c r="S43" s="17"/>
      <c r="T43" s="18"/>
      <c r="U43" s="15"/>
      <c r="V43" s="17"/>
      <c r="W43" s="18"/>
      <c r="X43" s="15"/>
      <c r="Y43" s="17"/>
      <c r="Z43" s="18"/>
      <c r="AA43" s="15"/>
      <c r="AB43" s="17"/>
      <c r="AC43" s="18"/>
      <c r="AD43" s="15"/>
      <c r="AE43" s="17"/>
      <c r="AF43" s="18"/>
      <c r="AG43" s="15"/>
      <c r="AH43" s="17"/>
      <c r="AI43" s="18"/>
      <c r="AJ43" s="15"/>
      <c r="AK43" s="17"/>
      <c r="AL43" s="18"/>
      <c r="AM43" s="15"/>
      <c r="AN43" s="17"/>
      <c r="AO43" s="18"/>
      <c r="AP43" s="15"/>
      <c r="AQ43" s="17"/>
      <c r="AR43" s="18"/>
      <c r="AS43" s="15"/>
      <c r="AT43" s="17"/>
      <c r="AU43" s="18"/>
      <c r="AV43" s="15"/>
      <c r="AW43" s="17"/>
      <c r="AX43" s="18"/>
      <c r="AY43" s="15"/>
      <c r="AZ43" s="17"/>
      <c r="BA43" s="18"/>
      <c r="BB43" s="15"/>
      <c r="BC43" s="17"/>
      <c r="BD43" s="18"/>
      <c r="BE43" s="15"/>
      <c r="BF43" s="17"/>
      <c r="BG43" s="18"/>
      <c r="BH43" s="15"/>
      <c r="BI43" s="17"/>
      <c r="BJ43" s="18"/>
      <c r="BK43" s="15"/>
      <c r="BL43" s="17"/>
      <c r="BM43" s="18"/>
      <c r="BN43" s="15"/>
      <c r="BO43" s="17"/>
      <c r="BP43" s="18"/>
      <c r="BQ43" s="15"/>
      <c r="BR43" s="17"/>
      <c r="BS43" s="18"/>
      <c r="BT43" s="15"/>
      <c r="BU43" s="17"/>
      <c r="BV43" s="18"/>
      <c r="BW43" s="15"/>
      <c r="BX43" s="17"/>
      <c r="BY43" s="18"/>
      <c r="BZ43" s="15"/>
      <c r="CA43" s="17"/>
      <c r="CB43" s="18"/>
      <c r="CC43" s="15"/>
      <c r="CD43" s="17"/>
      <c r="CE43" s="18"/>
      <c r="CF43" s="15"/>
      <c r="CG43" s="17"/>
      <c r="CH43" s="18"/>
      <c r="CI43" s="15"/>
      <c r="CJ43" s="17"/>
      <c r="CK43" s="18"/>
      <c r="CL43" s="15"/>
      <c r="CM43" s="17"/>
      <c r="CN43" s="18"/>
      <c r="CO43" s="15"/>
      <c r="CP43" s="17"/>
      <c r="CQ43" s="18"/>
      <c r="CR43" s="15"/>
      <c r="CS43" s="17"/>
      <c r="CT43" s="18"/>
      <c r="CU43" s="15"/>
      <c r="CV43" s="17"/>
      <c r="CW43" s="18"/>
      <c r="CX43" s="15"/>
      <c r="CY43" s="17"/>
      <c r="CZ43" s="18"/>
      <c r="DA43" s="15"/>
      <c r="DB43" s="17"/>
      <c r="DC43" s="18"/>
      <c r="DD43" s="15"/>
      <c r="DE43" s="17"/>
      <c r="DF43" s="18"/>
      <c r="DG43" s="15"/>
      <c r="DH43" s="17"/>
      <c r="DI43" s="18"/>
      <c r="DJ43" s="15"/>
      <c r="DK43" s="17"/>
      <c r="DL43" s="18"/>
      <c r="DM43" s="15"/>
      <c r="DN43" s="17"/>
      <c r="DO43" s="18"/>
      <c r="DP43" s="15"/>
      <c r="DQ43" s="17"/>
      <c r="DR43" s="18"/>
      <c r="DS43" s="15"/>
      <c r="DT43" s="17"/>
      <c r="DU43" s="18"/>
      <c r="DV43" s="15"/>
      <c r="DW43" s="17"/>
      <c r="DX43" s="18"/>
      <c r="DY43" s="15"/>
      <c r="DZ43" s="17"/>
      <c r="EA43" s="18"/>
      <c r="EB43" s="15"/>
      <c r="EC43" s="17"/>
      <c r="ED43" s="18"/>
      <c r="EE43" s="15"/>
      <c r="EF43" s="17"/>
      <c r="EG43" s="18"/>
      <c r="EH43" s="15"/>
      <c r="EI43" s="17"/>
      <c r="EJ43" s="18"/>
      <c r="EK43" s="15"/>
      <c r="EL43" s="17"/>
      <c r="EM43" s="18"/>
      <c r="EN43" s="15"/>
      <c r="EO43" s="17"/>
      <c r="EP43" s="18"/>
      <c r="EQ43" s="15"/>
      <c r="ER43" s="17"/>
      <c r="ES43" s="18"/>
      <c r="ET43" s="15"/>
      <c r="EU43" s="17"/>
      <c r="EV43" s="18"/>
      <c r="EW43" s="15"/>
      <c r="EX43" s="17"/>
      <c r="EY43" s="18"/>
      <c r="EZ43" s="15"/>
      <c r="FA43" s="17"/>
      <c r="FB43" s="18"/>
      <c r="FC43" s="15"/>
      <c r="FD43" s="17"/>
      <c r="FE43" s="18"/>
      <c r="FF43" s="15"/>
      <c r="FG43" s="17"/>
      <c r="FH43" s="18"/>
      <c r="FI43" s="15"/>
      <c r="FJ43" s="17"/>
      <c r="FK43" s="18"/>
      <c r="FL43" s="15"/>
      <c r="FM43" s="17"/>
      <c r="FN43" s="18"/>
      <c r="FO43" s="15"/>
      <c r="FP43" s="17"/>
      <c r="FQ43" s="18"/>
      <c r="FR43" s="15"/>
      <c r="FS43" s="17"/>
      <c r="FT43" s="18"/>
      <c r="FU43" s="15"/>
      <c r="FV43" s="17"/>
      <c r="FW43" s="18"/>
      <c r="FX43" s="15"/>
      <c r="FY43" s="17"/>
      <c r="FZ43" s="18"/>
      <c r="GA43" s="15"/>
      <c r="GB43" s="17"/>
      <c r="GC43" s="18"/>
      <c r="GD43" s="15"/>
      <c r="GE43" s="17"/>
      <c r="GF43" s="18"/>
      <c r="GG43" s="15"/>
      <c r="GH43" s="17"/>
      <c r="GI43" s="18"/>
      <c r="GJ43" s="15"/>
      <c r="GK43" s="17"/>
      <c r="GL43" s="18"/>
      <c r="GM43" s="15"/>
      <c r="GN43" s="17"/>
      <c r="GO43" s="18"/>
      <c r="GP43" s="15"/>
      <c r="GQ43" s="17"/>
      <c r="GR43" s="18"/>
      <c r="GS43" s="15"/>
      <c r="GT43" s="17"/>
      <c r="GU43" s="18"/>
      <c r="GV43" s="15"/>
      <c r="GW43" s="17"/>
      <c r="GX43" s="18"/>
      <c r="GY43" s="15"/>
      <c r="GZ43" s="17"/>
      <c r="HA43" s="18"/>
      <c r="HB43" s="15"/>
      <c r="HC43" s="17"/>
      <c r="HD43" s="18"/>
      <c r="HE43" s="15"/>
      <c r="HF43" s="17"/>
      <c r="HG43" s="18"/>
      <c r="HH43" s="15"/>
      <c r="HI43" s="17"/>
      <c r="HJ43" s="18"/>
      <c r="HK43" s="15"/>
      <c r="HL43" s="17"/>
      <c r="HM43" s="18"/>
      <c r="HN43" s="15"/>
      <c r="HO43" s="17"/>
      <c r="HP43" s="18"/>
      <c r="HQ43" s="15"/>
      <c r="HR43" s="17"/>
      <c r="HS43" s="18"/>
      <c r="HT43" s="15"/>
      <c r="HU43" s="17"/>
      <c r="HV43" s="18"/>
      <c r="HW43" s="15"/>
      <c r="HX43" s="17"/>
      <c r="HY43" s="18"/>
      <c r="HZ43" s="15"/>
      <c r="IA43" s="17"/>
      <c r="IB43" s="18"/>
      <c r="IC43" s="15"/>
      <c r="ID43" s="17"/>
      <c r="IE43" s="18"/>
      <c r="IF43" s="15"/>
      <c r="IG43" s="17"/>
      <c r="IH43" s="18"/>
      <c r="II43" s="15"/>
      <c r="IJ43" s="17"/>
      <c r="IK43" s="18"/>
      <c r="IL43" s="15"/>
      <c r="IM43" s="17"/>
      <c r="IN43" s="18"/>
    </row>
    <row r="44" spans="1:248" s="46" customFormat="1" ht="26.25" thickBot="1">
      <c r="A44" s="206">
        <v>22</v>
      </c>
      <c r="B44" s="57"/>
      <c r="C44" s="58" t="s">
        <v>77</v>
      </c>
      <c r="D44" s="55" t="s">
        <v>69</v>
      </c>
      <c r="E44" s="56">
        <v>750</v>
      </c>
      <c r="F44" s="59"/>
      <c r="G44" s="178">
        <f>E44*$F44</f>
        <v>0</v>
      </c>
    </row>
    <row r="45" spans="1:248" s="46" customFormat="1" ht="13.5" thickBot="1">
      <c r="A45" s="193" t="s">
        <v>10</v>
      </c>
      <c r="B45" s="33" t="s">
        <v>63</v>
      </c>
      <c r="C45" s="34" t="s">
        <v>53</v>
      </c>
      <c r="D45" s="39" t="s">
        <v>10</v>
      </c>
      <c r="E45" s="35" t="s">
        <v>10</v>
      </c>
      <c r="F45" s="36" t="s">
        <v>10</v>
      </c>
      <c r="G45" s="194" t="s">
        <v>10</v>
      </c>
    </row>
    <row r="46" spans="1:248" s="46" customFormat="1" ht="25.5">
      <c r="A46" s="207">
        <v>23</v>
      </c>
      <c r="B46" s="208"/>
      <c r="C46" s="100" t="s">
        <v>78</v>
      </c>
      <c r="D46" s="32" t="s">
        <v>69</v>
      </c>
      <c r="E46" s="98">
        <v>750</v>
      </c>
      <c r="F46" s="65"/>
      <c r="G46" s="209">
        <f>E46*$F46</f>
        <v>0</v>
      </c>
      <c r="I46" s="101"/>
    </row>
    <row r="47" spans="1:248" s="46" customFormat="1" ht="26.25" thickBot="1">
      <c r="A47" s="210">
        <v>24</v>
      </c>
      <c r="B47" s="208"/>
      <c r="C47" s="97" t="s">
        <v>71</v>
      </c>
      <c r="D47" s="32" t="s">
        <v>8</v>
      </c>
      <c r="E47" s="98">
        <v>60</v>
      </c>
      <c r="F47" s="65"/>
      <c r="G47" s="209">
        <f>E47*$F47</f>
        <v>0</v>
      </c>
    </row>
    <row r="48" spans="1:248" s="46" customFormat="1" ht="13.5" thickBot="1">
      <c r="A48" s="193"/>
      <c r="B48" s="33" t="s">
        <v>55</v>
      </c>
      <c r="C48" s="34" t="s">
        <v>56</v>
      </c>
      <c r="D48" s="39" t="s">
        <v>10</v>
      </c>
      <c r="E48" s="35" t="s">
        <v>10</v>
      </c>
      <c r="F48" s="36" t="s">
        <v>10</v>
      </c>
      <c r="G48" s="194" t="s">
        <v>10</v>
      </c>
    </row>
    <row r="49" spans="1:8" s="46" customFormat="1" ht="26.25" thickBot="1">
      <c r="A49" s="211">
        <v>25</v>
      </c>
      <c r="B49" s="88"/>
      <c r="C49" s="23" t="s">
        <v>79</v>
      </c>
      <c r="D49" s="89" t="s">
        <v>69</v>
      </c>
      <c r="E49" s="72">
        <v>500</v>
      </c>
      <c r="F49" s="29"/>
      <c r="G49" s="209">
        <f>E49*$F49</f>
        <v>0</v>
      </c>
      <c r="H49" s="51"/>
    </row>
    <row r="50" spans="1:8" s="46" customFormat="1" ht="14.25" thickTop="1" thickBot="1">
      <c r="A50" s="212" t="s">
        <v>10</v>
      </c>
      <c r="B50" s="42" t="s">
        <v>22</v>
      </c>
      <c r="C50" s="147" t="s">
        <v>2</v>
      </c>
      <c r="D50" s="43" t="s">
        <v>10</v>
      </c>
      <c r="E50" s="44" t="s">
        <v>10</v>
      </c>
      <c r="F50" s="45" t="s">
        <v>10</v>
      </c>
      <c r="G50" s="213" t="s">
        <v>10</v>
      </c>
    </row>
    <row r="51" spans="1:8" s="46" customFormat="1" ht="13.5" thickBot="1">
      <c r="A51" s="176" t="s">
        <v>10</v>
      </c>
      <c r="B51" s="11" t="s">
        <v>23</v>
      </c>
      <c r="C51" s="12" t="s">
        <v>51</v>
      </c>
      <c r="D51" s="11" t="s">
        <v>10</v>
      </c>
      <c r="E51" s="11" t="s">
        <v>10</v>
      </c>
      <c r="F51" s="40" t="s">
        <v>10</v>
      </c>
      <c r="G51" s="188" t="s">
        <v>10</v>
      </c>
      <c r="H51" s="51"/>
    </row>
    <row r="52" spans="1:8" s="46" customFormat="1" ht="15" thickBot="1">
      <c r="A52" s="172">
        <v>26</v>
      </c>
      <c r="B52" s="27"/>
      <c r="C52" s="23" t="s">
        <v>93</v>
      </c>
      <c r="D52" s="52" t="s">
        <v>69</v>
      </c>
      <c r="E52" s="13">
        <v>500</v>
      </c>
      <c r="F52" s="29"/>
      <c r="G52" s="173">
        <f>E52*$F52</f>
        <v>0</v>
      </c>
      <c r="H52" s="51"/>
    </row>
    <row r="53" spans="1:8" s="116" customFormat="1" ht="13.5" thickBot="1">
      <c r="A53" s="214" t="s">
        <v>10</v>
      </c>
      <c r="B53" s="11" t="s">
        <v>105</v>
      </c>
      <c r="C53" s="125" t="s">
        <v>106</v>
      </c>
      <c r="D53" s="126" t="s">
        <v>10</v>
      </c>
      <c r="E53" s="126" t="s">
        <v>10</v>
      </c>
      <c r="F53" s="127" t="s">
        <v>10</v>
      </c>
      <c r="G53" s="215" t="s">
        <v>10</v>
      </c>
      <c r="H53" s="128"/>
    </row>
    <row r="54" spans="1:8" s="116" customFormat="1" ht="26.25" thickBot="1">
      <c r="A54" s="216">
        <v>27</v>
      </c>
      <c r="B54" s="27"/>
      <c r="C54" s="129" t="s">
        <v>107</v>
      </c>
      <c r="D54" s="30" t="s">
        <v>69</v>
      </c>
      <c r="E54" s="30">
        <v>10</v>
      </c>
      <c r="F54" s="130"/>
      <c r="G54" s="187">
        <f>E54*$F54</f>
        <v>0</v>
      </c>
      <c r="H54" s="128"/>
    </row>
    <row r="55" spans="1:8" s="46" customFormat="1" ht="14.25" thickTop="1" thickBot="1">
      <c r="A55" s="217" t="s">
        <v>10</v>
      </c>
      <c r="B55" s="42" t="s">
        <v>24</v>
      </c>
      <c r="C55" s="60" t="s">
        <v>3</v>
      </c>
      <c r="D55" s="42" t="s">
        <v>10</v>
      </c>
      <c r="E55" s="42" t="s">
        <v>10</v>
      </c>
      <c r="F55" s="42" t="s">
        <v>10</v>
      </c>
      <c r="G55" s="218" t="s">
        <v>10</v>
      </c>
    </row>
    <row r="56" spans="1:8" s="46" customFormat="1" ht="13.5" thickBot="1">
      <c r="A56" s="176" t="s">
        <v>10</v>
      </c>
      <c r="B56" s="61" t="s">
        <v>15</v>
      </c>
      <c r="C56" s="31" t="s">
        <v>4</v>
      </c>
      <c r="D56" s="11" t="s">
        <v>10</v>
      </c>
      <c r="E56" s="11" t="s">
        <v>10</v>
      </c>
      <c r="F56" s="40" t="s">
        <v>10</v>
      </c>
      <c r="G56" s="188" t="s">
        <v>10</v>
      </c>
    </row>
    <row r="57" spans="1:8" s="46" customFormat="1" ht="14.25">
      <c r="A57" s="219">
        <v>28</v>
      </c>
      <c r="B57" s="208"/>
      <c r="C57" s="62" t="s">
        <v>66</v>
      </c>
      <c r="D57" s="63" t="s">
        <v>69</v>
      </c>
      <c r="E57" s="63">
        <v>190</v>
      </c>
      <c r="F57" s="65"/>
      <c r="G57" s="187">
        <f>E57*$F57</f>
        <v>0</v>
      </c>
    </row>
    <row r="58" spans="1:8" s="46" customFormat="1" ht="26.25" thickBot="1">
      <c r="A58" s="200">
        <f>A57+1</f>
        <v>29</v>
      </c>
      <c r="B58" s="208"/>
      <c r="C58" s="66" t="s">
        <v>68</v>
      </c>
      <c r="D58" s="67" t="s">
        <v>69</v>
      </c>
      <c r="E58" s="67">
        <v>65</v>
      </c>
      <c r="F58" s="65"/>
      <c r="G58" s="187">
        <f>E58*$F58</f>
        <v>0</v>
      </c>
    </row>
    <row r="59" spans="1:8" s="46" customFormat="1" ht="13.5" thickBot="1">
      <c r="A59" s="176" t="s">
        <v>10</v>
      </c>
      <c r="B59" s="11" t="s">
        <v>16</v>
      </c>
      <c r="C59" s="31" t="s">
        <v>5</v>
      </c>
      <c r="D59" s="64" t="s">
        <v>10</v>
      </c>
      <c r="E59" s="11" t="s">
        <v>10</v>
      </c>
      <c r="F59" s="40" t="s">
        <v>10</v>
      </c>
      <c r="G59" s="188" t="s">
        <v>10</v>
      </c>
    </row>
    <row r="60" spans="1:8" s="46" customFormat="1" ht="25.5">
      <c r="A60" s="196">
        <v>30</v>
      </c>
      <c r="B60" s="208"/>
      <c r="C60" s="23" t="s">
        <v>82</v>
      </c>
      <c r="D60" s="13" t="s">
        <v>9</v>
      </c>
      <c r="E60" s="32">
        <v>24</v>
      </c>
      <c r="F60" s="65"/>
      <c r="G60" s="173">
        <f>E60*$F60</f>
        <v>0</v>
      </c>
    </row>
    <row r="61" spans="1:8" s="46" customFormat="1" ht="25.5">
      <c r="A61" s="196">
        <f>A60+1</f>
        <v>31</v>
      </c>
      <c r="B61" s="208"/>
      <c r="C61" s="23" t="s">
        <v>83</v>
      </c>
      <c r="D61" s="13" t="s">
        <v>9</v>
      </c>
      <c r="E61" s="32">
        <v>4</v>
      </c>
      <c r="F61" s="65"/>
      <c r="G61" s="173">
        <f>E61*$F61</f>
        <v>0</v>
      </c>
    </row>
    <row r="62" spans="1:8" s="46" customFormat="1" ht="13.5" thickBot="1">
      <c r="A62" s="196">
        <v>32</v>
      </c>
      <c r="B62" s="208"/>
      <c r="C62" s="68" t="s">
        <v>67</v>
      </c>
      <c r="D62" s="52" t="s">
        <v>9</v>
      </c>
      <c r="E62" s="52">
        <v>27</v>
      </c>
      <c r="F62" s="65"/>
      <c r="G62" s="173">
        <f>E62*$F62</f>
        <v>0</v>
      </c>
    </row>
    <row r="63" spans="1:8" s="116" customFormat="1" ht="13.5" thickBot="1">
      <c r="A63" s="176"/>
      <c r="B63" s="11" t="s">
        <v>100</v>
      </c>
      <c r="C63" s="12" t="s">
        <v>101</v>
      </c>
      <c r="D63" s="61" t="s">
        <v>10</v>
      </c>
      <c r="E63" s="121" t="s">
        <v>10</v>
      </c>
      <c r="F63" s="122" t="s">
        <v>10</v>
      </c>
      <c r="G63" s="188" t="s">
        <v>10</v>
      </c>
    </row>
    <row r="64" spans="1:8" s="116" customFormat="1" ht="13.5" thickBot="1">
      <c r="A64" s="220">
        <f>A62+1</f>
        <v>33</v>
      </c>
      <c r="B64" s="69"/>
      <c r="C64" s="94" t="s">
        <v>102</v>
      </c>
      <c r="D64" s="221" t="s">
        <v>8</v>
      </c>
      <c r="E64" s="123">
        <v>15</v>
      </c>
      <c r="F64" s="124"/>
      <c r="G64" s="222" t="str">
        <f>IF(F64*E64=0,"",F64*E64)</f>
        <v/>
      </c>
    </row>
    <row r="65" spans="1:8" s="116" customFormat="1" ht="13.5" thickBot="1">
      <c r="A65" s="176" t="s">
        <v>10</v>
      </c>
      <c r="B65" s="11" t="s">
        <v>96</v>
      </c>
      <c r="C65" s="12" t="s">
        <v>97</v>
      </c>
      <c r="D65" s="64" t="s">
        <v>10</v>
      </c>
      <c r="E65" s="11" t="s">
        <v>10</v>
      </c>
      <c r="F65" s="40" t="s">
        <v>10</v>
      </c>
      <c r="G65" s="188" t="s">
        <v>10</v>
      </c>
    </row>
    <row r="66" spans="1:8" s="116" customFormat="1" ht="13.5" thickBot="1">
      <c r="A66" s="223">
        <v>34</v>
      </c>
      <c r="B66" s="27"/>
      <c r="C66" s="120" t="s">
        <v>98</v>
      </c>
      <c r="D66" s="13" t="s">
        <v>8</v>
      </c>
      <c r="E66" s="13">
        <v>25</v>
      </c>
      <c r="F66" s="14"/>
      <c r="G66" s="173">
        <f>E66*$F66</f>
        <v>0</v>
      </c>
    </row>
    <row r="67" spans="1:8" s="46" customFormat="1" ht="14.25" thickTop="1" thickBot="1">
      <c r="A67" s="212" t="s">
        <v>10</v>
      </c>
      <c r="B67" s="42" t="s">
        <v>17</v>
      </c>
      <c r="C67" s="93" t="s">
        <v>6</v>
      </c>
      <c r="D67" s="43" t="s">
        <v>10</v>
      </c>
      <c r="E67" s="44" t="s">
        <v>10</v>
      </c>
      <c r="F67" s="45" t="s">
        <v>10</v>
      </c>
      <c r="G67" s="213" t="s">
        <v>10</v>
      </c>
    </row>
    <row r="68" spans="1:8" s="46" customFormat="1" ht="13.5" thickBot="1">
      <c r="A68" s="176" t="s">
        <v>10</v>
      </c>
      <c r="B68" s="11" t="s">
        <v>84</v>
      </c>
      <c r="C68" s="12" t="s">
        <v>85</v>
      </c>
      <c r="D68" s="11" t="s">
        <v>10</v>
      </c>
      <c r="E68" s="11" t="s">
        <v>10</v>
      </c>
      <c r="F68" s="40" t="s">
        <v>10</v>
      </c>
      <c r="G68" s="188" t="s">
        <v>10</v>
      </c>
    </row>
    <row r="69" spans="1:8" s="46" customFormat="1" ht="26.25" thickBot="1">
      <c r="A69" s="219">
        <v>35</v>
      </c>
      <c r="B69" s="208"/>
      <c r="C69" s="99" t="s">
        <v>86</v>
      </c>
      <c r="D69" s="32" t="s">
        <v>8</v>
      </c>
      <c r="E69" s="13">
        <v>60</v>
      </c>
      <c r="F69" s="65"/>
      <c r="G69" s="187">
        <f>E69*$F69</f>
        <v>0</v>
      </c>
    </row>
    <row r="70" spans="1:8" s="46" customFormat="1" ht="13.5" thickBot="1">
      <c r="A70" s="176" t="s">
        <v>10</v>
      </c>
      <c r="B70" s="11" t="s">
        <v>18</v>
      </c>
      <c r="C70" s="12" t="s">
        <v>57</v>
      </c>
      <c r="D70" s="64" t="s">
        <v>10</v>
      </c>
      <c r="E70" s="11" t="s">
        <v>10</v>
      </c>
      <c r="F70" s="40" t="s">
        <v>10</v>
      </c>
      <c r="G70" s="188" t="s">
        <v>10</v>
      </c>
    </row>
    <row r="71" spans="1:8" s="46" customFormat="1" ht="26.25" thickBot="1">
      <c r="A71" s="224">
        <v>36</v>
      </c>
      <c r="B71" s="69"/>
      <c r="C71" s="94" t="s">
        <v>116</v>
      </c>
      <c r="D71" s="95" t="s">
        <v>8</v>
      </c>
      <c r="E71" s="96">
        <v>980</v>
      </c>
      <c r="F71" s="82"/>
      <c r="G71" s="180">
        <f>E71*$F71</f>
        <v>0</v>
      </c>
    </row>
    <row r="72" spans="1:8" s="46" customFormat="1" ht="14.25" thickTop="1" thickBot="1">
      <c r="A72" s="225" t="s">
        <v>10</v>
      </c>
      <c r="B72" s="150" t="s">
        <v>89</v>
      </c>
      <c r="C72" s="151" t="s">
        <v>90</v>
      </c>
      <c r="D72" s="152" t="s">
        <v>10</v>
      </c>
      <c r="E72" s="153" t="s">
        <v>10</v>
      </c>
      <c r="F72" s="154" t="s">
        <v>10</v>
      </c>
      <c r="G72" s="226" t="s">
        <v>10</v>
      </c>
      <c r="H72" s="1"/>
    </row>
    <row r="73" spans="1:8" s="46" customFormat="1" ht="14.25" thickTop="1" thickBot="1">
      <c r="A73" s="176" t="s">
        <v>10</v>
      </c>
      <c r="B73" s="11" t="s">
        <v>91</v>
      </c>
      <c r="C73" s="155" t="s">
        <v>92</v>
      </c>
      <c r="D73" s="156" t="s">
        <v>10</v>
      </c>
      <c r="E73" s="157" t="s">
        <v>10</v>
      </c>
      <c r="F73" s="158" t="s">
        <v>10</v>
      </c>
      <c r="G73" s="227" t="s">
        <v>10</v>
      </c>
      <c r="H73" s="1"/>
    </row>
    <row r="74" spans="1:8" s="46" customFormat="1" ht="15" thickBot="1">
      <c r="A74" s="228">
        <f>A71+1</f>
        <v>37</v>
      </c>
      <c r="B74" s="88"/>
      <c r="C74" s="68" t="s">
        <v>108</v>
      </c>
      <c r="D74" s="52" t="s">
        <v>69</v>
      </c>
      <c r="E74" s="52">
        <v>1500</v>
      </c>
      <c r="F74" s="159"/>
      <c r="G74" s="173">
        <f>E74*$F74</f>
        <v>0</v>
      </c>
      <c r="H74" s="91"/>
    </row>
    <row r="75" spans="1:8" s="46" customFormat="1" ht="17.25" thickTop="1" thickBot="1">
      <c r="A75" s="229"/>
      <c r="B75" s="230"/>
      <c r="C75" s="231" t="s">
        <v>112</v>
      </c>
      <c r="D75" s="232"/>
      <c r="E75" s="232"/>
      <c r="F75" s="233"/>
      <c r="G75" s="234">
        <f>SUM(G10:G74)</f>
        <v>0</v>
      </c>
    </row>
    <row r="76" spans="1:8" s="46" customFormat="1" ht="17.25" thickTop="1" thickBot="1">
      <c r="A76" s="229"/>
      <c r="B76" s="230"/>
      <c r="C76" s="231" t="s">
        <v>113</v>
      </c>
      <c r="D76" s="232"/>
      <c r="E76" s="232"/>
      <c r="F76" s="233"/>
      <c r="G76" s="234">
        <f>G75*0.23</f>
        <v>0</v>
      </c>
    </row>
    <row r="77" spans="1:8" s="46" customFormat="1" ht="17.25" thickTop="1" thickBot="1">
      <c r="A77" s="235"/>
      <c r="B77" s="236"/>
      <c r="C77" s="237" t="s">
        <v>114</v>
      </c>
      <c r="D77" s="238"/>
      <c r="E77" s="238"/>
      <c r="F77" s="239"/>
      <c r="G77" s="240">
        <f>G75+G76</f>
        <v>0</v>
      </c>
    </row>
    <row r="78" spans="1:8" ht="13.5" thickTop="1"/>
  </sheetData>
  <mergeCells count="8">
    <mergeCell ref="A1:G1"/>
    <mergeCell ref="A3:G3"/>
    <mergeCell ref="D5:E5"/>
    <mergeCell ref="F5:F6"/>
    <mergeCell ref="G5:G6"/>
    <mergeCell ref="A5:A6"/>
    <mergeCell ref="B5:B6"/>
    <mergeCell ref="C5:C6"/>
  </mergeCells>
  <pageMargins left="0.87" right="0.31496062992125984" top="0.55118110236220474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Roboty drogowe</vt:lpstr>
      <vt:lpstr>'Roboty drogowe'!Obszar_wydruku</vt:lpstr>
      <vt:lpstr>'Roboty drogowe'!Tytuły_wydruku</vt:lpstr>
    </vt:vector>
  </TitlesOfParts>
  <Company>JacobsGIBB (Polska)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Budowa drogi DP-3/1</dc:title>
  <dc:subject>Kosztorys</dc:subject>
  <dc:creator>Piotr Furmański</dc:creator>
  <cp:lastModifiedBy>KT</cp:lastModifiedBy>
  <cp:lastPrinted>2019-09-03T07:29:56Z</cp:lastPrinted>
  <dcterms:created xsi:type="dcterms:W3CDTF">1998-12-30T09:09:41Z</dcterms:created>
  <dcterms:modified xsi:type="dcterms:W3CDTF">2020-05-17T18:44:46Z</dcterms:modified>
</cp:coreProperties>
</file>