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definedNames>
    <definedName name="_xlnm.Print_Area" localSheetId="0">Arkusz1!$A$1:$N$32</definedName>
  </definedNames>
  <calcPr calcId="152511"/>
</workbook>
</file>

<file path=xl/calcChain.xml><?xml version="1.0" encoding="utf-8"?>
<calcChain xmlns="http://schemas.openxmlformats.org/spreadsheetml/2006/main">
  <c r="M26" i="1" l="1"/>
  <c r="M23" i="1"/>
  <c r="M22" i="1"/>
  <c r="L26" i="1"/>
  <c r="L20" i="1"/>
  <c r="L18" i="1"/>
  <c r="L16" i="1"/>
  <c r="L15" i="1"/>
  <c r="L12" i="1"/>
  <c r="L9" i="1"/>
  <c r="J17" i="1"/>
  <c r="L17" i="1" s="1"/>
  <c r="J14" i="1"/>
  <c r="L14" i="1" s="1"/>
  <c r="J13" i="1"/>
  <c r="M13" i="1" s="1"/>
  <c r="J11" i="1"/>
  <c r="J10" i="1"/>
  <c r="L10" i="1" s="1"/>
  <c r="J8" i="1"/>
  <c r="M8" i="1" s="1"/>
  <c r="I23" i="1"/>
  <c r="I16" i="1"/>
  <c r="I26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L22" i="1"/>
  <c r="L23" i="1"/>
  <c r="L21" i="1"/>
  <c r="L19" i="1"/>
  <c r="M11" i="1"/>
  <c r="M17" i="1"/>
  <c r="F23" i="1"/>
  <c r="F22" i="1"/>
  <c r="F26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L8" i="1" l="1"/>
  <c r="L13" i="1"/>
  <c r="M19" i="1"/>
  <c r="L11" i="1"/>
  <c r="M21" i="1"/>
  <c r="M20" i="1"/>
  <c r="M15" i="1"/>
  <c r="M9" i="1"/>
  <c r="M18" i="1"/>
  <c r="M16" i="1"/>
  <c r="M14" i="1"/>
  <c r="M12" i="1"/>
  <c r="M10" i="1"/>
  <c r="M24" i="1" l="1"/>
</calcChain>
</file>

<file path=xl/sharedStrings.xml><?xml version="1.0" encoding="utf-8"?>
<sst xmlns="http://schemas.openxmlformats.org/spreadsheetml/2006/main" count="60" uniqueCount="40">
  <si>
    <t>Rodzaj prac</t>
  </si>
  <si>
    <t xml:space="preserve">A/ Rg </t>
  </si>
  <si>
    <t>….. w zł</t>
  </si>
  <si>
    <t>….. %</t>
  </si>
  <si>
    <t>cena za 1 mb</t>
  </si>
  <si>
    <t>cena za 1 m2</t>
  </si>
  <si>
    <t>cena za 1 szt.</t>
  </si>
  <si>
    <t>B/ Ko</t>
  </si>
  <si>
    <t>D/ Zysk</t>
  </si>
  <si>
    <t>Załącznik nr 2</t>
  </si>
  <si>
    <t>C/ Kp</t>
  </si>
  <si>
    <t>Szacowana ilość</t>
  </si>
  <si>
    <t>Zasady ustalania ilości punktów za poszczególne pozycje oferty na wykonanie robót w zakresie bieżącego utrzymania lokalnych dróg gminnych w latach 2020- 2022.</t>
  </si>
  <si>
    <t>Cena 60 pkt</t>
  </si>
  <si>
    <t xml:space="preserve">Naprawa nawierzchni z płyt ECO gr. 8cm na podbudowie z tłucznia kamiennego wraz z wymianą uszkodzonych płyt </t>
  </si>
  <si>
    <t>cena jedn.</t>
  </si>
  <si>
    <t>wartość brutto</t>
  </si>
  <si>
    <t>Suma</t>
  </si>
  <si>
    <t>Regulacja wysokościowa zaworu wodociągowego lub gazowego do poziomu nawierzchni lub regulacja nawierzchni do powierzchni zaworu (około 1,5m2 na zawór) w nawierzchni bitumicznej</t>
  </si>
  <si>
    <t>5pkt</t>
  </si>
  <si>
    <t>SUMA</t>
  </si>
  <si>
    <t>60PKT</t>
  </si>
  <si>
    <t>Ustawienie  krawężnika 15 lub 20 wraz z ławą betonową z oporem C-12/15 wraz w wykonaniem niezbędnych prac.</t>
  </si>
  <si>
    <t>Ustawienie obrzeża betonowego na podsypce cem-pias. gr.3cm gr.6 lub 8  wraz z wykonaniem niezbędnych prac</t>
  </si>
  <si>
    <t>Mechaniczne wykonanie koryta drogi wraz  z wywozem i utylizacją urobku grubość średnia 15cm - cena za 1 cm głębokości.</t>
  </si>
  <si>
    <t>Regulacja wysokościowa zaworu wodociągowego lub gazowego do poziomu nawierzchni lub regulacja nawierzchni do powierzchni zaworu (około 1,5m2 na zawór) w nawierzchni brukowej</t>
  </si>
  <si>
    <t>Regulacja wysokościowa studni kanalizacyjnej lub wpustu deszczowego do poziomu nawierzchni lub regulacja nawierzchni do powierzchni zaworu (około3m2 na wpust) w nawierzchni brukowej</t>
  </si>
  <si>
    <t>Wstawienie słupków U12B w nawierzchniach brukowych wraz z wykonaniem niezbędnych prac (rozbiórka i odtworzenie nawierzchni wokół słupka , betonowanie itp..)</t>
  </si>
  <si>
    <t>Ustawienie zapór drogowych U-14b  malowanych w pasy żółto czarne wraz z wykonaniem niezbędnych prac (ława pod zaporę, wycinka krzewów, plantowanie itp..)</t>
  </si>
  <si>
    <t>Wykonanie nawierzchni z  płyt ECO gr. 8cm wraz z podsypką piaskową i wypełnieniem szczelin ziemia  urodzajną i obsianiem trawami na podbudowie z tłucznia kamiennego 15cm</t>
  </si>
  <si>
    <t>Regulacja wysokościowa studni kanalizacyjnej lub wpustu deszczowego do poziomu nawierzchni lub regulacja nawierzchni do powierzchni zaworu (około 5m2 na wpust/studnię) w nawierzchni bitumicznej</t>
  </si>
  <si>
    <t>Przełożenie istniejącego obrzeża lub krawężnika wraz z wymianą uszkodzonych elementów na nowe (30% nowych elementów)</t>
  </si>
  <si>
    <t xml:space="preserve"> Inne prace w zakresie bieżącego utrzymania dróg gminnych rozliczane wg stawek jednostkowych w oparciu o KNR 2-31 oraz OST: </t>
  </si>
  <si>
    <t>10pkt</t>
  </si>
  <si>
    <t>10kpt</t>
  </si>
  <si>
    <t>Przełożenie istniejącej nawierzchni jezdni lub chodnika wraz z uzupełnieniem podbudowy z mieszanki kruszywowej 0-31,5 do 15cm grubości  na podsypce cementowo piaskowej 1:4 o gr. 3cm po zagęszczeniu wraz z wymianą uszkodzonych elementów chodnika na nowe (25%nowych elementów).</t>
  </si>
  <si>
    <t xml:space="preserve">Wykonanie nowej nawierzchni  chodnika z kostki betonowej szarej lub kolorowej gr. 6 wraz w wykonaniem niezbędnych prac i na podbudowie  z mieszanki kruszywowej 0-31,5 o gr. 10cm po zagęszczeniu na  podsypce cementowo-piaskowej 1:4 o grubości 3cm po zagęszczeniu. </t>
  </si>
  <si>
    <t xml:space="preserve">Wykonanie nowej nawierzchni  jezdni  z kostki betonowej szarej lub kolorowej gr. 8cm, wraz w wykonaniem niezbędnych prac i na podbudowie z mieszanki kruszywowej 0-31,5 o gr. 20cm po zagęszczeniu na  podsypce cementowo-piaskowej1:4 o grubości 3cm po zagęszczeniu. </t>
  </si>
  <si>
    <t>Wykonanie podbudowy  z mieszanki kruszywowej 0-31,5 od 15 do 20 cm cena za 1 cm nawierzchni po zagęszczeniu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</si>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</sst>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/>
    <xf numFmtId="44" fontId="0" fillId="0" borderId="1" xfId="1" applyFont="1" applyFill="1" applyBorder="1"/>
    <xf numFmtId="0" fontId="9" fillId="2" borderId="1" xfId="0" applyFont="1" applyFill="1" applyBorder="1"/>
    <xf numFmtId="0" fontId="8" fillId="0" borderId="1" xfId="0" applyFont="1" applyFill="1" applyBorder="1"/>
    <xf numFmtId="0" fontId="0" fillId="0" borderId="1" xfId="0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0" fontId="0" fillId="0" borderId="1" xfId="0" applyFont="1" applyFill="1" applyBorder="1"/>
    <xf numFmtId="44" fontId="7" fillId="0" borderId="1" xfId="1" applyFont="1" applyFill="1" applyBorder="1"/>
    <xf numFmtId="44" fontId="1" fillId="0" borderId="1" xfId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4" fontId="1" fillId="0" borderId="1" xfId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44" fontId="1" fillId="2" borderId="16" xfId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44" fontId="1" fillId="0" borderId="16" xfId="1" applyFont="1" applyFill="1" applyBorder="1" applyAlignment="1">
      <alignment horizontal="center" wrapText="1"/>
    </xf>
    <xf numFmtId="44" fontId="1" fillId="0" borderId="16" xfId="1" applyFont="1" applyFill="1" applyBorder="1" applyAlignment="1">
      <alignment horizontal="center" vertical="center" wrapText="1"/>
    </xf>
    <xf numFmtId="44" fontId="1" fillId="2" borderId="16" xfId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4" fontId="1" fillId="0" borderId="18" xfId="1" applyFont="1" applyFill="1" applyBorder="1" applyAlignment="1">
      <alignment horizontal="center" vertical="center" wrapText="1"/>
    </xf>
    <xf numFmtId="44" fontId="1" fillId="0" borderId="19" xfId="1" applyFont="1" applyFill="1" applyBorder="1" applyAlignment="1">
      <alignment horizontal="center" vertical="center" wrapText="1"/>
    </xf>
    <xf numFmtId="44" fontId="1" fillId="2" borderId="16" xfId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  <xf numFmtId="44" fontId="1" fillId="0" borderId="8" xfId="1" applyFont="1" applyFill="1" applyBorder="1" applyAlignment="1">
      <alignment horizontal="center" vertical="center" wrapText="1"/>
    </xf>
    <xf numFmtId="44" fontId="1" fillId="0" borderId="23" xfId="1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 wrapText="1"/>
    </xf>
    <xf numFmtId="44" fontId="1" fillId="2" borderId="27" xfId="1" applyFont="1" applyFill="1" applyBorder="1" applyAlignment="1">
      <alignment horizontal="center" vertical="center" wrapText="1"/>
    </xf>
    <xf numFmtId="44" fontId="1" fillId="0" borderId="27" xfId="1" applyFont="1" applyFill="1" applyBorder="1" applyAlignment="1">
      <alignment horizontal="center" vertical="center" wrapText="1"/>
    </xf>
    <xf numFmtId="44" fontId="1" fillId="0" borderId="27" xfId="1" applyFont="1" applyFill="1" applyBorder="1"/>
    <xf numFmtId="0" fontId="1" fillId="2" borderId="27" xfId="0" applyFont="1" applyFill="1" applyBorder="1"/>
    <xf numFmtId="0" fontId="1" fillId="0" borderId="27" xfId="0" applyFont="1" applyFill="1" applyBorder="1"/>
    <xf numFmtId="0" fontId="1" fillId="0" borderId="28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9" fillId="2" borderId="9" xfId="0" applyFont="1" applyFill="1" applyBorder="1"/>
    <xf numFmtId="0" fontId="8" fillId="0" borderId="9" xfId="0" applyFont="1" applyFill="1" applyBorder="1"/>
    <xf numFmtId="0" fontId="2" fillId="0" borderId="4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4" fontId="6" fillId="3" borderId="13" xfId="1" applyFont="1" applyFill="1" applyBorder="1" applyAlignment="1">
      <alignment horizontal="center" vertical="center" wrapText="1"/>
    </xf>
    <xf numFmtId="44" fontId="6" fillId="3" borderId="14" xfId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44" fontId="6" fillId="3" borderId="13" xfId="1" applyFont="1" applyFill="1" applyBorder="1" applyAlignment="1">
      <alignment vertical="center" wrapText="1"/>
    </xf>
    <xf numFmtId="44" fontId="6" fillId="3" borderId="14" xfId="1" applyFont="1" applyFill="1" applyBorder="1" applyAlignment="1">
      <alignment vertical="center" wrapText="1"/>
    </xf>
    <xf numFmtId="44" fontId="6" fillId="3" borderId="22" xfId="1" applyFont="1" applyFill="1" applyBorder="1" applyAlignment="1">
      <alignment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center" wrapText="1"/>
    </xf>
    <xf numFmtId="44" fontId="6" fillId="2" borderId="13" xfId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44" fontId="6" fillId="2" borderId="13" xfId="1" applyFont="1" applyFill="1" applyBorder="1" applyAlignment="1">
      <alignment vertical="center" wrapText="1"/>
    </xf>
    <xf numFmtId="0" fontId="1" fillId="2" borderId="22" xfId="0" applyFont="1" applyFill="1" applyBorder="1"/>
    <xf numFmtId="0" fontId="5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44" fontId="6" fillId="0" borderId="18" xfId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44" fontId="6" fillId="0" borderId="18" xfId="1" applyFont="1" applyFill="1" applyBorder="1" applyAlignment="1">
      <alignment vertical="center" wrapText="1"/>
    </xf>
    <xf numFmtId="0" fontId="1" fillId="0" borderId="23" xfId="0" applyFont="1" applyFill="1" applyBorder="1"/>
    <xf numFmtId="44" fontId="1" fillId="3" borderId="25" xfId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="70" zoomScaleNormal="70" zoomScaleSheetLayoutView="70" workbookViewId="0">
      <selection activeCell="B1" sqref="B1:M1"/>
    </sheetView>
  </sheetViews>
  <sheetFormatPr defaultRowHeight="15.6" x14ac:dyDescent="0.3"/>
  <cols>
    <col min="1" max="1" width="8.88671875" style="9"/>
    <col min="2" max="2" width="128.88671875" style="5" customWidth="1"/>
    <col min="3" max="3" width="14" style="8" bestFit="1" customWidth="1"/>
    <col min="4" max="4" width="19.33203125" style="26" bestFit="1" customWidth="1"/>
    <col min="5" max="5" width="19.33203125" style="27" customWidth="1"/>
    <col min="6" max="6" width="19.33203125" style="28" customWidth="1"/>
    <col min="7" max="7" width="19.33203125" style="25" customWidth="1"/>
    <col min="8" max="9" width="19.33203125" style="24" customWidth="1"/>
    <col min="10" max="10" width="19.33203125" style="25" customWidth="1"/>
    <col min="11" max="12" width="19.33203125" style="24" customWidth="1"/>
    <col min="13" max="13" width="18.6640625" style="25" bestFit="1" customWidth="1"/>
    <col min="14" max="14" width="17.44140625" style="1" customWidth="1"/>
    <col min="15" max="15" width="9.44140625" style="1" bestFit="1" customWidth="1"/>
    <col min="16" max="16" width="17.109375" style="1" bestFit="1" customWidth="1"/>
    <col min="17" max="16384" width="8.88671875" style="1"/>
  </cols>
  <sheetData>
    <row r="1" spans="1:15" ht="21" customHeight="1" x14ac:dyDescent="0.3">
      <c r="B1" s="104" t="s">
        <v>39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6"/>
    </row>
    <row r="2" spans="1:15" ht="21" customHeight="1" x14ac:dyDescent="0.3">
      <c r="B2" s="106" t="s">
        <v>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7"/>
    </row>
    <row r="3" spans="1:15" ht="21" customHeight="1" x14ac:dyDescent="0.3">
      <c r="B3" s="107" t="s">
        <v>12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15" ht="21" customHeight="1" x14ac:dyDescent="0.3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1:15" ht="21" customHeight="1" x14ac:dyDescent="0.3">
      <c r="B5" s="2" t="s">
        <v>13</v>
      </c>
      <c r="C5" s="11"/>
      <c r="D5" s="19"/>
      <c r="E5" s="20"/>
      <c r="F5" s="21"/>
      <c r="G5" s="22"/>
      <c r="H5" s="16"/>
      <c r="I5" s="23"/>
      <c r="J5" s="22"/>
      <c r="K5" s="16"/>
      <c r="L5" s="16"/>
      <c r="M5" s="22"/>
      <c r="N5" s="3"/>
    </row>
    <row r="6" spans="1:15" ht="30" customHeight="1" thickBot="1" x14ac:dyDescent="0.35">
      <c r="A6" s="64"/>
      <c r="B6" s="105" t="s">
        <v>0</v>
      </c>
      <c r="C6" s="105"/>
      <c r="D6" s="105" t="s">
        <v>11</v>
      </c>
      <c r="E6" s="105"/>
      <c r="F6" s="105"/>
      <c r="G6" s="105"/>
      <c r="H6" s="105"/>
      <c r="I6" s="105"/>
      <c r="J6" s="105"/>
      <c r="K6" s="45"/>
      <c r="L6" s="45"/>
      <c r="M6" s="65"/>
      <c r="N6" s="50"/>
    </row>
    <row r="7" spans="1:15" ht="30" customHeight="1" x14ac:dyDescent="0.3">
      <c r="A7" s="71"/>
      <c r="B7" s="72"/>
      <c r="C7" s="73"/>
      <c r="D7" s="74">
        <v>2020</v>
      </c>
      <c r="E7" s="75" t="s">
        <v>15</v>
      </c>
      <c r="F7" s="76" t="s">
        <v>16</v>
      </c>
      <c r="G7" s="77">
        <v>2021</v>
      </c>
      <c r="H7" s="78" t="s">
        <v>15</v>
      </c>
      <c r="I7" s="79" t="s">
        <v>16</v>
      </c>
      <c r="J7" s="77">
        <v>2022</v>
      </c>
      <c r="K7" s="78" t="s">
        <v>15</v>
      </c>
      <c r="L7" s="80" t="s">
        <v>16</v>
      </c>
      <c r="M7" s="81" t="s">
        <v>17</v>
      </c>
      <c r="N7" s="101"/>
      <c r="O7" s="49"/>
    </row>
    <row r="8" spans="1:15" ht="30" customHeight="1" x14ac:dyDescent="0.3">
      <c r="A8" s="66">
        <v>1</v>
      </c>
      <c r="B8" s="13" t="s">
        <v>31</v>
      </c>
      <c r="C8" s="29" t="s">
        <v>4</v>
      </c>
      <c r="D8" s="34">
        <v>200</v>
      </c>
      <c r="E8" s="14"/>
      <c r="F8" s="35">
        <f t="shared" ref="F8:F23" si="0">+E8*D8</f>
        <v>0</v>
      </c>
      <c r="G8" s="31">
        <v>3000</v>
      </c>
      <c r="H8" s="14"/>
      <c r="I8" s="39">
        <f t="shared" ref="I8:I23" si="1">+H8*G8</f>
        <v>0</v>
      </c>
      <c r="J8" s="31">
        <f>+G8*1.1</f>
        <v>3300.0000000000005</v>
      </c>
      <c r="K8" s="14"/>
      <c r="L8" s="46">
        <f t="shared" ref="L8:L23" si="2">+K8*J8</f>
        <v>0</v>
      </c>
      <c r="M8" s="54">
        <f t="shared" ref="M8:M23" si="3">+D8*E8+G8*H8+J8*K8</f>
        <v>0</v>
      </c>
      <c r="N8" s="102"/>
      <c r="O8" s="49"/>
    </row>
    <row r="9" spans="1:15" ht="30" customHeight="1" x14ac:dyDescent="0.3">
      <c r="A9" s="67">
        <v>2</v>
      </c>
      <c r="B9" s="4" t="s">
        <v>35</v>
      </c>
      <c r="C9" s="30" t="s">
        <v>5</v>
      </c>
      <c r="D9" s="36">
        <v>1500</v>
      </c>
      <c r="E9" s="10"/>
      <c r="F9" s="37">
        <f t="shared" si="0"/>
        <v>0</v>
      </c>
      <c r="G9" s="32">
        <v>5500</v>
      </c>
      <c r="H9" s="10"/>
      <c r="I9" s="38">
        <f t="shared" si="1"/>
        <v>0</v>
      </c>
      <c r="J9" s="32">
        <v>6000</v>
      </c>
      <c r="K9" s="10"/>
      <c r="L9" s="47">
        <f t="shared" si="2"/>
        <v>0</v>
      </c>
      <c r="M9" s="55">
        <f t="shared" si="3"/>
        <v>0</v>
      </c>
      <c r="N9" s="102"/>
      <c r="O9" s="49"/>
    </row>
    <row r="10" spans="1:15" s="12" customFormat="1" ht="30" customHeight="1" x14ac:dyDescent="0.3">
      <c r="A10" s="66">
        <v>3</v>
      </c>
      <c r="B10" s="13" t="s">
        <v>36</v>
      </c>
      <c r="C10" s="29" t="s">
        <v>5</v>
      </c>
      <c r="D10" s="34">
        <v>700</v>
      </c>
      <c r="E10" s="14"/>
      <c r="F10" s="35">
        <f t="shared" si="0"/>
        <v>0</v>
      </c>
      <c r="G10" s="31">
        <v>2000</v>
      </c>
      <c r="H10" s="14"/>
      <c r="I10" s="39">
        <f t="shared" si="1"/>
        <v>0</v>
      </c>
      <c r="J10" s="31">
        <f>+G10*1.1</f>
        <v>2200</v>
      </c>
      <c r="K10" s="14"/>
      <c r="L10" s="46">
        <f t="shared" si="2"/>
        <v>0</v>
      </c>
      <c r="M10" s="54">
        <f t="shared" si="3"/>
        <v>0</v>
      </c>
      <c r="N10" s="102"/>
      <c r="O10" s="60"/>
    </row>
    <row r="11" spans="1:15" ht="30" customHeight="1" x14ac:dyDescent="0.3">
      <c r="A11" s="67">
        <v>4</v>
      </c>
      <c r="B11" s="4" t="s">
        <v>37</v>
      </c>
      <c r="C11" s="30" t="s">
        <v>5</v>
      </c>
      <c r="D11" s="36">
        <v>450</v>
      </c>
      <c r="E11" s="10"/>
      <c r="F11" s="37">
        <f t="shared" si="0"/>
        <v>0</v>
      </c>
      <c r="G11" s="32">
        <v>2000</v>
      </c>
      <c r="H11" s="10"/>
      <c r="I11" s="38">
        <f t="shared" si="1"/>
        <v>0</v>
      </c>
      <c r="J11" s="32">
        <f>+G11*1.1</f>
        <v>2200</v>
      </c>
      <c r="K11" s="10"/>
      <c r="L11" s="47">
        <f t="shared" si="2"/>
        <v>0</v>
      </c>
      <c r="M11" s="55">
        <f t="shared" si="3"/>
        <v>0</v>
      </c>
      <c r="N11" s="102"/>
      <c r="O11" s="49"/>
    </row>
    <row r="12" spans="1:15" s="17" customFormat="1" ht="30" customHeight="1" x14ac:dyDescent="0.3">
      <c r="A12" s="68">
        <v>5</v>
      </c>
      <c r="B12" s="13" t="s">
        <v>38</v>
      </c>
      <c r="C12" s="29" t="s">
        <v>5</v>
      </c>
      <c r="D12" s="34">
        <v>300</v>
      </c>
      <c r="E12" s="14"/>
      <c r="F12" s="35">
        <f t="shared" si="0"/>
        <v>0</v>
      </c>
      <c r="G12" s="31">
        <v>10000</v>
      </c>
      <c r="H12" s="14"/>
      <c r="I12" s="39">
        <f t="shared" si="1"/>
        <v>0</v>
      </c>
      <c r="J12" s="31">
        <v>10000</v>
      </c>
      <c r="K12" s="14"/>
      <c r="L12" s="46">
        <f t="shared" si="2"/>
        <v>0</v>
      </c>
      <c r="M12" s="54">
        <f t="shared" si="3"/>
        <v>0</v>
      </c>
      <c r="N12" s="102"/>
      <c r="O12" s="61"/>
    </row>
    <row r="13" spans="1:15" ht="30" customHeight="1" x14ac:dyDescent="0.3">
      <c r="A13" s="67">
        <v>6</v>
      </c>
      <c r="B13" s="4" t="s">
        <v>22</v>
      </c>
      <c r="C13" s="30" t="s">
        <v>4</v>
      </c>
      <c r="D13" s="36">
        <v>200</v>
      </c>
      <c r="E13" s="10"/>
      <c r="F13" s="37">
        <f t="shared" si="0"/>
        <v>0</v>
      </c>
      <c r="G13" s="32">
        <v>800</v>
      </c>
      <c r="H13" s="10"/>
      <c r="I13" s="38">
        <f t="shared" si="1"/>
        <v>0</v>
      </c>
      <c r="J13" s="32">
        <f>+G13*1.1</f>
        <v>880.00000000000011</v>
      </c>
      <c r="K13" s="10"/>
      <c r="L13" s="47">
        <f t="shared" si="2"/>
        <v>0</v>
      </c>
      <c r="M13" s="55">
        <f t="shared" si="3"/>
        <v>0</v>
      </c>
      <c r="N13" s="102"/>
      <c r="O13" s="49"/>
    </row>
    <row r="14" spans="1:15" s="12" customFormat="1" ht="30" customHeight="1" x14ac:dyDescent="0.3">
      <c r="A14" s="66">
        <v>7</v>
      </c>
      <c r="B14" s="13" t="s">
        <v>23</v>
      </c>
      <c r="C14" s="29" t="s">
        <v>4</v>
      </c>
      <c r="D14" s="34">
        <v>300</v>
      </c>
      <c r="E14" s="14"/>
      <c r="F14" s="35">
        <f t="shared" si="0"/>
        <v>0</v>
      </c>
      <c r="G14" s="31">
        <v>1600</v>
      </c>
      <c r="H14" s="14"/>
      <c r="I14" s="39">
        <f t="shared" si="1"/>
        <v>0</v>
      </c>
      <c r="J14" s="31">
        <f>+G14*1.1</f>
        <v>1760.0000000000002</v>
      </c>
      <c r="K14" s="14"/>
      <c r="L14" s="46">
        <f t="shared" si="2"/>
        <v>0</v>
      </c>
      <c r="M14" s="54">
        <f t="shared" si="3"/>
        <v>0</v>
      </c>
      <c r="N14" s="102"/>
      <c r="O14" s="60"/>
    </row>
    <row r="15" spans="1:15" s="18" customFormat="1" ht="30" customHeight="1" x14ac:dyDescent="0.35">
      <c r="A15" s="69">
        <v>8</v>
      </c>
      <c r="B15" s="4" t="s">
        <v>24</v>
      </c>
      <c r="C15" s="30" t="s">
        <v>5</v>
      </c>
      <c r="D15" s="36">
        <v>600</v>
      </c>
      <c r="E15" s="10"/>
      <c r="F15" s="37">
        <f t="shared" si="0"/>
        <v>0</v>
      </c>
      <c r="G15" s="32">
        <v>10000</v>
      </c>
      <c r="H15" s="10"/>
      <c r="I15" s="38">
        <f t="shared" si="1"/>
        <v>0</v>
      </c>
      <c r="J15" s="32">
        <v>10000</v>
      </c>
      <c r="K15" s="10"/>
      <c r="L15" s="47">
        <f t="shared" si="2"/>
        <v>0</v>
      </c>
      <c r="M15" s="55">
        <f t="shared" si="3"/>
        <v>0</v>
      </c>
      <c r="N15" s="102"/>
      <c r="O15" s="62"/>
    </row>
    <row r="16" spans="1:15" s="12" customFormat="1" ht="30" customHeight="1" x14ac:dyDescent="0.3">
      <c r="A16" s="66">
        <v>9</v>
      </c>
      <c r="B16" s="13" t="s">
        <v>25</v>
      </c>
      <c r="C16" s="29" t="s">
        <v>6</v>
      </c>
      <c r="D16" s="34">
        <v>10</v>
      </c>
      <c r="E16" s="14"/>
      <c r="F16" s="35">
        <f t="shared" si="0"/>
        <v>0</v>
      </c>
      <c r="G16" s="31">
        <v>45</v>
      </c>
      <c r="H16" s="14"/>
      <c r="I16" s="39">
        <f t="shared" si="1"/>
        <v>0</v>
      </c>
      <c r="J16" s="31">
        <v>45</v>
      </c>
      <c r="K16" s="14"/>
      <c r="L16" s="46">
        <f t="shared" si="2"/>
        <v>0</v>
      </c>
      <c r="M16" s="54">
        <f t="shared" si="3"/>
        <v>0</v>
      </c>
      <c r="N16" s="102"/>
      <c r="O16" s="60"/>
    </row>
    <row r="17" spans="1:16" ht="30" customHeight="1" x14ac:dyDescent="0.3">
      <c r="A17" s="67">
        <v>10</v>
      </c>
      <c r="B17" s="4" t="s">
        <v>26</v>
      </c>
      <c r="C17" s="30" t="s">
        <v>6</v>
      </c>
      <c r="D17" s="36">
        <v>25</v>
      </c>
      <c r="E17" s="10"/>
      <c r="F17" s="37">
        <f t="shared" si="0"/>
        <v>0</v>
      </c>
      <c r="G17" s="32">
        <v>50</v>
      </c>
      <c r="H17" s="10"/>
      <c r="I17" s="38">
        <f t="shared" si="1"/>
        <v>0</v>
      </c>
      <c r="J17" s="32">
        <f>+G17*1.1</f>
        <v>55.000000000000007</v>
      </c>
      <c r="K17" s="10"/>
      <c r="L17" s="47">
        <f t="shared" si="2"/>
        <v>0</v>
      </c>
      <c r="M17" s="55">
        <f t="shared" si="3"/>
        <v>0</v>
      </c>
      <c r="N17" s="102"/>
      <c r="O17" s="49"/>
    </row>
    <row r="18" spans="1:16" s="12" customFormat="1" ht="30" customHeight="1" x14ac:dyDescent="0.3">
      <c r="A18" s="66">
        <v>11</v>
      </c>
      <c r="B18" s="13" t="s">
        <v>27</v>
      </c>
      <c r="C18" s="29" t="s">
        <v>6</v>
      </c>
      <c r="D18" s="34">
        <v>40</v>
      </c>
      <c r="E18" s="14"/>
      <c r="F18" s="35">
        <f t="shared" si="0"/>
        <v>0</v>
      </c>
      <c r="G18" s="31">
        <v>60</v>
      </c>
      <c r="H18" s="14"/>
      <c r="I18" s="39">
        <f t="shared" si="1"/>
        <v>0</v>
      </c>
      <c r="J18" s="31">
        <v>30</v>
      </c>
      <c r="K18" s="14"/>
      <c r="L18" s="46">
        <f t="shared" si="2"/>
        <v>0</v>
      </c>
      <c r="M18" s="54">
        <f t="shared" si="3"/>
        <v>0</v>
      </c>
      <c r="N18" s="102"/>
      <c r="O18" s="60"/>
    </row>
    <row r="19" spans="1:16" ht="30" customHeight="1" x14ac:dyDescent="0.3">
      <c r="A19" s="67">
        <v>12</v>
      </c>
      <c r="B19" s="4" t="s">
        <v>28</v>
      </c>
      <c r="C19" s="30" t="s">
        <v>6</v>
      </c>
      <c r="D19" s="36">
        <v>10</v>
      </c>
      <c r="E19" s="10"/>
      <c r="F19" s="37">
        <f t="shared" si="0"/>
        <v>0</v>
      </c>
      <c r="G19" s="32">
        <v>20</v>
      </c>
      <c r="H19" s="10"/>
      <c r="I19" s="38">
        <f t="shared" si="1"/>
        <v>0</v>
      </c>
      <c r="J19" s="32">
        <v>35</v>
      </c>
      <c r="K19" s="10"/>
      <c r="L19" s="47">
        <f t="shared" si="2"/>
        <v>0</v>
      </c>
      <c r="M19" s="55">
        <f t="shared" si="3"/>
        <v>0</v>
      </c>
      <c r="N19" s="102"/>
      <c r="O19" s="49"/>
    </row>
    <row r="20" spans="1:16" s="12" customFormat="1" ht="30" customHeight="1" x14ac:dyDescent="0.3">
      <c r="A20" s="66">
        <v>13</v>
      </c>
      <c r="B20" s="13" t="s">
        <v>14</v>
      </c>
      <c r="C20" s="29" t="s">
        <v>5</v>
      </c>
      <c r="D20" s="34">
        <v>300</v>
      </c>
      <c r="E20" s="14"/>
      <c r="F20" s="35">
        <f t="shared" si="0"/>
        <v>0</v>
      </c>
      <c r="G20" s="31">
        <v>800</v>
      </c>
      <c r="H20" s="14"/>
      <c r="I20" s="39">
        <f t="shared" si="1"/>
        <v>0</v>
      </c>
      <c r="J20" s="31">
        <v>1000</v>
      </c>
      <c r="K20" s="14"/>
      <c r="L20" s="46">
        <f t="shared" si="2"/>
        <v>0</v>
      </c>
      <c r="M20" s="54">
        <f t="shared" si="3"/>
        <v>0</v>
      </c>
      <c r="N20" s="102"/>
      <c r="O20" s="60"/>
    </row>
    <row r="21" spans="1:16" ht="30" customHeight="1" x14ac:dyDescent="0.3">
      <c r="A21" s="67">
        <v>14</v>
      </c>
      <c r="B21" s="4" t="s">
        <v>29</v>
      </c>
      <c r="C21" s="30" t="s">
        <v>5</v>
      </c>
      <c r="D21" s="36">
        <v>50</v>
      </c>
      <c r="E21" s="10"/>
      <c r="F21" s="37">
        <f t="shared" si="0"/>
        <v>0</v>
      </c>
      <c r="G21" s="32">
        <v>300</v>
      </c>
      <c r="H21" s="10"/>
      <c r="I21" s="38">
        <f t="shared" si="1"/>
        <v>0</v>
      </c>
      <c r="J21" s="32">
        <v>400</v>
      </c>
      <c r="K21" s="10"/>
      <c r="L21" s="47">
        <f t="shared" si="2"/>
        <v>0</v>
      </c>
      <c r="M21" s="55">
        <f t="shared" si="3"/>
        <v>0</v>
      </c>
      <c r="N21" s="102"/>
      <c r="O21" s="49"/>
    </row>
    <row r="22" spans="1:16" s="12" customFormat="1" ht="30" customHeight="1" x14ac:dyDescent="0.3">
      <c r="A22" s="66">
        <v>15</v>
      </c>
      <c r="B22" s="13" t="s">
        <v>18</v>
      </c>
      <c r="C22" s="29" t="s">
        <v>6</v>
      </c>
      <c r="D22" s="34">
        <v>15</v>
      </c>
      <c r="E22" s="14"/>
      <c r="F22" s="35">
        <f t="shared" si="0"/>
        <v>0</v>
      </c>
      <c r="G22" s="31">
        <v>50</v>
      </c>
      <c r="H22" s="14"/>
      <c r="I22" s="39">
        <f t="shared" si="1"/>
        <v>0</v>
      </c>
      <c r="J22" s="31">
        <v>35</v>
      </c>
      <c r="K22" s="14"/>
      <c r="L22" s="46">
        <f t="shared" si="2"/>
        <v>0</v>
      </c>
      <c r="M22" s="54">
        <f t="shared" si="3"/>
        <v>0</v>
      </c>
      <c r="N22" s="102"/>
      <c r="O22" s="60"/>
    </row>
    <row r="23" spans="1:16" ht="30" customHeight="1" x14ac:dyDescent="0.3">
      <c r="A23" s="67">
        <v>16</v>
      </c>
      <c r="B23" s="4" t="s">
        <v>30</v>
      </c>
      <c r="C23" s="30" t="s">
        <v>6</v>
      </c>
      <c r="D23" s="36">
        <v>25</v>
      </c>
      <c r="E23" s="10"/>
      <c r="F23" s="38">
        <f t="shared" si="0"/>
        <v>0</v>
      </c>
      <c r="G23" s="32">
        <v>50</v>
      </c>
      <c r="H23" s="10"/>
      <c r="I23" s="38">
        <f t="shared" si="1"/>
        <v>0</v>
      </c>
      <c r="J23" s="32">
        <v>30</v>
      </c>
      <c r="K23" s="10"/>
      <c r="L23" s="47">
        <f t="shared" si="2"/>
        <v>0</v>
      </c>
      <c r="M23" s="55">
        <f t="shared" si="3"/>
        <v>0</v>
      </c>
      <c r="N23" s="103"/>
      <c r="O23" s="49"/>
    </row>
    <row r="24" spans="1:16" ht="30" customHeight="1" x14ac:dyDescent="0.3">
      <c r="A24" s="67"/>
      <c r="B24" s="4"/>
      <c r="C24" s="30"/>
      <c r="D24" s="36"/>
      <c r="E24" s="10"/>
      <c r="F24" s="38"/>
      <c r="G24" s="32"/>
      <c r="H24" s="10"/>
      <c r="I24" s="38"/>
      <c r="J24" s="32"/>
      <c r="K24" s="10"/>
      <c r="L24" s="47" t="s">
        <v>20</v>
      </c>
      <c r="M24" s="55">
        <f>SUM(M8:M23)</f>
        <v>0</v>
      </c>
      <c r="N24" s="96" t="s">
        <v>21</v>
      </c>
      <c r="O24" s="49"/>
    </row>
    <row r="25" spans="1:16" s="12" customFormat="1" ht="30" customHeight="1" x14ac:dyDescent="0.3">
      <c r="A25" s="66">
        <v>17</v>
      </c>
      <c r="B25" s="13" t="s">
        <v>32</v>
      </c>
      <c r="C25" s="29"/>
      <c r="D25" s="34"/>
      <c r="E25" s="14"/>
      <c r="F25" s="39"/>
      <c r="G25" s="33"/>
      <c r="H25" s="14"/>
      <c r="I25" s="43"/>
      <c r="J25" s="33"/>
      <c r="K25" s="14"/>
      <c r="L25" s="46"/>
      <c r="M25" s="54"/>
      <c r="N25" s="96"/>
      <c r="O25" s="60"/>
    </row>
    <row r="26" spans="1:16" ht="30" customHeight="1" x14ac:dyDescent="0.3">
      <c r="A26" s="67"/>
      <c r="B26" s="4" t="s">
        <v>1</v>
      </c>
      <c r="C26" s="30" t="s">
        <v>2</v>
      </c>
      <c r="D26" s="36">
        <v>200</v>
      </c>
      <c r="E26" s="10"/>
      <c r="F26" s="37">
        <f>+E26*D26</f>
        <v>0</v>
      </c>
      <c r="G26" s="32">
        <v>500</v>
      </c>
      <c r="H26" s="10"/>
      <c r="I26" s="38">
        <f>+H26*G26</f>
        <v>0</v>
      </c>
      <c r="J26" s="32">
        <v>800</v>
      </c>
      <c r="K26" s="10"/>
      <c r="L26" s="47">
        <f>+K26*J26</f>
        <v>0</v>
      </c>
      <c r="M26" s="56">
        <f>+D26*E26+G26*H26+J26*K26</f>
        <v>0</v>
      </c>
      <c r="N26" s="97" t="s">
        <v>33</v>
      </c>
      <c r="O26" s="49"/>
    </row>
    <row r="27" spans="1:16" s="12" customFormat="1" ht="30" customHeight="1" x14ac:dyDescent="0.3">
      <c r="A27" s="66"/>
      <c r="B27" s="13" t="s">
        <v>7</v>
      </c>
      <c r="C27" s="29" t="s">
        <v>3</v>
      </c>
      <c r="D27" s="34"/>
      <c r="E27" s="14"/>
      <c r="F27" s="39"/>
      <c r="G27" s="31"/>
      <c r="H27" s="14"/>
      <c r="I27" s="39"/>
      <c r="J27" s="31"/>
      <c r="K27" s="14"/>
      <c r="L27" s="46"/>
      <c r="M27" s="57"/>
      <c r="N27" s="97" t="s">
        <v>19</v>
      </c>
      <c r="O27" s="60"/>
    </row>
    <row r="28" spans="1:16" ht="30" customHeight="1" x14ac:dyDescent="0.3">
      <c r="A28" s="67"/>
      <c r="B28" s="4" t="s">
        <v>10</v>
      </c>
      <c r="C28" s="30" t="s">
        <v>3</v>
      </c>
      <c r="D28" s="36"/>
      <c r="E28" s="10"/>
      <c r="F28" s="38"/>
      <c r="G28" s="32"/>
      <c r="H28" s="10"/>
      <c r="I28" s="38"/>
      <c r="J28" s="32"/>
      <c r="K28" s="10"/>
      <c r="L28" s="47"/>
      <c r="M28" s="58"/>
      <c r="N28" s="97" t="s">
        <v>19</v>
      </c>
      <c r="O28" s="49"/>
    </row>
    <row r="29" spans="1:16" s="12" customFormat="1" ht="30" customHeight="1" x14ac:dyDescent="0.3">
      <c r="A29" s="66"/>
      <c r="B29" s="13" t="s">
        <v>8</v>
      </c>
      <c r="C29" s="29" t="s">
        <v>3</v>
      </c>
      <c r="D29" s="34"/>
      <c r="E29" s="14"/>
      <c r="F29" s="39"/>
      <c r="G29" s="31"/>
      <c r="H29" s="14"/>
      <c r="I29" s="39"/>
      <c r="J29" s="31"/>
      <c r="K29" s="14"/>
      <c r="L29" s="46"/>
      <c r="M29" s="57"/>
      <c r="N29" s="97" t="s">
        <v>34</v>
      </c>
      <c r="O29" s="60"/>
      <c r="P29" s="15"/>
    </row>
    <row r="30" spans="1:16" ht="30" customHeight="1" thickBot="1" x14ac:dyDescent="0.35">
      <c r="A30" s="70"/>
      <c r="B30" s="52"/>
      <c r="C30" s="53"/>
      <c r="D30" s="40"/>
      <c r="E30" s="41"/>
      <c r="F30" s="42"/>
      <c r="G30" s="44"/>
      <c r="H30" s="41"/>
      <c r="I30" s="42"/>
      <c r="J30" s="44"/>
      <c r="K30" s="41"/>
      <c r="L30" s="48"/>
      <c r="M30" s="59"/>
      <c r="N30" s="98"/>
      <c r="O30" s="63"/>
    </row>
    <row r="31" spans="1:16" ht="30" customHeight="1" x14ac:dyDescent="0.3">
      <c r="A31" s="51"/>
      <c r="B31" s="82"/>
      <c r="C31" s="84"/>
      <c r="D31" s="85"/>
      <c r="E31" s="86"/>
      <c r="F31" s="86"/>
      <c r="G31" s="87"/>
      <c r="H31" s="88"/>
      <c r="I31" s="88"/>
      <c r="J31" s="87"/>
      <c r="K31" s="88"/>
      <c r="L31" s="88"/>
      <c r="M31" s="89"/>
      <c r="N31" s="99"/>
      <c r="O31" s="49"/>
    </row>
    <row r="32" spans="1:16" ht="30" customHeight="1" thickBot="1" x14ac:dyDescent="0.35">
      <c r="B32" s="83"/>
      <c r="C32" s="90"/>
      <c r="D32" s="91"/>
      <c r="E32" s="92"/>
      <c r="F32" s="92"/>
      <c r="G32" s="93"/>
      <c r="H32" s="94"/>
      <c r="I32" s="94"/>
      <c r="J32" s="93"/>
      <c r="K32" s="94"/>
      <c r="L32" s="94"/>
      <c r="M32" s="95"/>
      <c r="N32" s="100"/>
      <c r="O32" s="49"/>
    </row>
  </sheetData>
  <mergeCells count="6">
    <mergeCell ref="N7:N23"/>
    <mergeCell ref="B1:M1"/>
    <mergeCell ref="B6:C6"/>
    <mergeCell ref="B2:M2"/>
    <mergeCell ref="D6:J6"/>
    <mergeCell ref="B3:N4"/>
  </mergeCells>
  <pageMargins left="0" right="0" top="0" bottom="0" header="0" footer="0"/>
  <pageSetup paperSize="9" scale="3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2020-10-05T06:37:11Z</dcterms:modified>
</cp:coreProperties>
</file>