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37_MIASTO PIASECZNO\GPI-09_GEODETOW\03_KORESPONDENCJA_ADRESY\!_PRZETARG_2021\PRZEDMIARY EDYTOWALNE\1_DROGOWE\"/>
    </mc:Choice>
  </mc:AlternateContent>
  <xr:revisionPtr revIDLastSave="0" documentId="13_ncr:1_{BFF5D968-2B11-4CB2-BEF6-9B5A04396397}" xr6:coauthVersionLast="46" xr6:coauthVersionMax="46" xr10:uidLastSave="{00000000-0000-0000-0000-000000000000}"/>
  <bookViews>
    <workbookView xWindow="-108" yWindow="-108" windowWidth="41496" windowHeight="16896" xr2:uid="{00000000-000D-0000-FFFF-FFFF00000000}"/>
  </bookViews>
  <sheets>
    <sheet name="PR" sheetId="13" r:id="rId1"/>
    <sheet name="STR_TYT_PR" sheetId="8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_xlnm.Print_Area" localSheetId="0">PR!$B$3:$H$37</definedName>
    <definedName name="_xlnm.Print_Area" localSheetId="1">STR_TYT_PR!$A$1:$I$40</definedName>
    <definedName name="_xlnm.Print_Titles" localSheetId="0">PR!$1:$2</definedName>
  </definedNames>
  <calcPr calcId="181029"/>
</workbook>
</file>

<file path=xl/calcChain.xml><?xml version="1.0" encoding="utf-8"?>
<calcChain xmlns="http://schemas.openxmlformats.org/spreadsheetml/2006/main">
  <c r="E17" i="13" l="1"/>
  <c r="E16" i="13"/>
  <c r="F15" i="13" s="1"/>
  <c r="F13" i="13"/>
  <c r="B6" i="13"/>
  <c r="B7" i="13" s="1"/>
  <c r="B8" i="13" s="1"/>
  <c r="B9" i="13" s="1"/>
  <c r="B10" i="13" s="1"/>
  <c r="B11" i="13" s="1"/>
  <c r="B12" i="13" s="1"/>
  <c r="B13" i="13" s="1"/>
  <c r="B15" i="13" s="1"/>
  <c r="B19" i="13" s="1"/>
  <c r="B20" i="13" s="1"/>
  <c r="B21" i="13" s="1"/>
  <c r="B22" i="13" s="1"/>
  <c r="B23" i="13" s="1"/>
  <c r="B25" i="13" s="1"/>
  <c r="B26" i="13" s="1"/>
  <c r="B28" i="13" s="1"/>
  <c r="B29" i="13" s="1"/>
  <c r="B31" i="13" s="1"/>
  <c r="B34" i="13" s="1"/>
</calcChain>
</file>

<file path=xl/sharedStrings.xml><?xml version="1.0" encoding="utf-8"?>
<sst xmlns="http://schemas.openxmlformats.org/spreadsheetml/2006/main" count="114" uniqueCount="87">
  <si>
    <t>Lp.</t>
  </si>
  <si>
    <t>Podstawa</t>
  </si>
  <si>
    <t>Opis</t>
  </si>
  <si>
    <t>Obmiar</t>
  </si>
  <si>
    <t>Cena jedn.</t>
  </si>
  <si>
    <t>Wartość</t>
  </si>
  <si>
    <t>ROBOTY PRZYGOTOWAWCZE</t>
  </si>
  <si>
    <t>km</t>
  </si>
  <si>
    <t>szt.</t>
  </si>
  <si>
    <t>m3</t>
  </si>
  <si>
    <t>m2</t>
  </si>
  <si>
    <t>m</t>
  </si>
  <si>
    <t>ROBOTY ZIEMNE</t>
  </si>
  <si>
    <t>ELEMENTY ULIC</t>
  </si>
  <si>
    <t>URZĄDZENIA BEZPIECZEŃSTWA RUCHU</t>
  </si>
  <si>
    <t>RAZEM KOSZTORYS NETTO</t>
  </si>
  <si>
    <t>jedn. obm.</t>
  </si>
  <si>
    <t>STWiORB
D-01.01.01</t>
  </si>
  <si>
    <t>Wytyczenie trasy drogowej i jej punktów wysokościowych</t>
  </si>
  <si>
    <t>STWiORB
D-10.03.01</t>
  </si>
  <si>
    <t>Regulacja pionowa studzienek dla włazów kanałowych</t>
  </si>
  <si>
    <t>Regulacja pionowa studzienek dla zaworów wodociągowych i gazowych</t>
  </si>
  <si>
    <t>STWiORB
D-01.02.02</t>
  </si>
  <si>
    <t>STWiORB
D-05.03.11</t>
  </si>
  <si>
    <t>Rozebranie krawężników betonowych na podsypce cementowo-piaskowej z odwozem i utylizacją</t>
  </si>
  <si>
    <t>Rozebranie ław pod krawężniki z betonu z odwozem i utylizacją</t>
  </si>
  <si>
    <t>Rozebranie nawierzchni z kostki betonowej gr. 8cm  na podsypce cementowo-piaskowej z odwozem i utylizacją</t>
  </si>
  <si>
    <t>Wykonanie wykopu wraz z odwozem urobku i utylizacją</t>
  </si>
  <si>
    <t>STWiORB
D-02.01.01</t>
  </si>
  <si>
    <t>Profilowanie i zagęszczanie podłoża pod warstwy konstrukcyjne nawierzchni</t>
  </si>
  <si>
    <t>STWiORB
D-04.01.01</t>
  </si>
  <si>
    <t>STWiORB
D-04.04.02b</t>
  </si>
  <si>
    <t>STWiORB
D-04.05.01a</t>
  </si>
  <si>
    <t>STWiORB
D-04.06.01b</t>
  </si>
  <si>
    <t>Wykonanie warstwy z mieszanki kruszywa związanego hydraulicznie C1,5/2,0≤4,0MPa gr.15cm</t>
  </si>
  <si>
    <t>STWiORB
D-07.01.01</t>
  </si>
  <si>
    <t>ROBOTY WYKOŃCZENIOWE</t>
  </si>
  <si>
    <t>Rozebranie podbudowy z kruszywa gr. 20cm z odwozem i utylizacją</t>
  </si>
  <si>
    <t>STWiORB
D-05.03.05a</t>
  </si>
  <si>
    <t>STWiORB
D-05.03.05b</t>
  </si>
  <si>
    <t>STWiORB
D-08.01.01</t>
  </si>
  <si>
    <t>STWiORB
D-05.03.23</t>
  </si>
  <si>
    <t>Robimart Sp z o.o.</t>
  </si>
  <si>
    <t>ul. Staszica 1, 05-800 Pruszków</t>
  </si>
  <si>
    <t>Klasyfikacja robót wg Wspólnego Słownika Zamówień</t>
  </si>
  <si>
    <t>45233123-7</t>
  </si>
  <si>
    <t>Roboty budowlane w zakresie dróg podrzędnych</t>
  </si>
  <si>
    <t>45233162-2</t>
  </si>
  <si>
    <t>Roboty budowlane w zakresie ścieżek rowerowych</t>
  </si>
  <si>
    <t>45233161-5</t>
  </si>
  <si>
    <t>Roboty budowlane w zakresie ścieżek pieszych</t>
  </si>
  <si>
    <t>NAZWA INWESTYCJI:</t>
  </si>
  <si>
    <t>ADRES INWESTYCJI:</t>
  </si>
  <si>
    <t>INWESTOR:</t>
  </si>
  <si>
    <t>Burmistrz Miasta i Gminy Piaseczno</t>
  </si>
  <si>
    <t>ADRES INWESTORA:</t>
  </si>
  <si>
    <t>ul. Kościuszki 5</t>
  </si>
  <si>
    <t>05-500 Piaseczno</t>
  </si>
  <si>
    <t>BRANŻA:</t>
  </si>
  <si>
    <t>Drogowa</t>
  </si>
  <si>
    <t>SPORZĄDZIŁ KALKULACJĘ:</t>
  </si>
  <si>
    <t>DATA OPRACOWANIA:</t>
  </si>
  <si>
    <t>OPRACOWAŁ:</t>
  </si>
  <si>
    <t>PRZEDMIAR ROBÓT</t>
  </si>
  <si>
    <t>Wykonanie podbudowy z mieszanki kruszywa niezwiązanego (łamanego) C50/30, 0/31,5 gr.22cm</t>
  </si>
  <si>
    <t>Krawężniki betonowe wystające o wymiarach 15x30cm z wykonaniem ław betonowych na podsypce cementowo-piaskowej</t>
  </si>
  <si>
    <t>inż. Mariusz Jaciubek</t>
  </si>
  <si>
    <t>Józefosław i Piaseczno</t>
  </si>
  <si>
    <t>PODATEK VAT 23%</t>
  </si>
  <si>
    <t>RAZEM KOSZTORYS BRUTTO</t>
  </si>
  <si>
    <t>zł</t>
  </si>
  <si>
    <t>PRZEŁOŻENIE ISTNIEJĄCEJ KOSTKI</t>
  </si>
  <si>
    <t>Wykonanie podbudowy z mieszanki kruszywa niezwiązanego (łamanego) C50/30, 0/31,5 gr.10cm</t>
  </si>
  <si>
    <t>ujęte w rozbiórkach</t>
  </si>
  <si>
    <t>z tabeli robót</t>
  </si>
  <si>
    <t>Rozebranie nawierzchni z betonu gr. 10cm  z odwozem i utylizacją</t>
  </si>
  <si>
    <t>JEZDNIA Z BETONU ASFALTOWEGO</t>
  </si>
  <si>
    <t>Frezowanie nawierzchni bitumicznej o gr. 5cm z odwozem i utylizacją</t>
  </si>
  <si>
    <t xml:space="preserve">Warstwa ścieralna z betonu asfaltowego o grubości 4 cm </t>
  </si>
  <si>
    <t>Wykonanie warstwy wiążącej nawierzchni z betonu asfaltowego o grubości 8 cm</t>
  </si>
  <si>
    <t>PRÓG ZWALNIAJĄCY</t>
  </si>
  <si>
    <t>Wykonanie podbudowy z betonu C12/15 gr.10 cm</t>
  </si>
  <si>
    <t>Urządzenia bezpieczeństwa ruchu - punktowe elementy odblaskowe (PEO) najezdniowe osadzane w gniazdach z trzpieniem, klejone</t>
  </si>
  <si>
    <t>Rozbudowa dróg gminnych - ul. Geodetów i ul. Energetycznej w Piasecznie, Józefosławiu, Julianowie i Mysiadle wraz z budową odcinka drogi gminnej – ul. 9KDL w Mysiadle
ODCINEK RUBINOWA</t>
  </si>
  <si>
    <t>Rozbudowa dróg gminnych - ul. Geodetów i ul. Energetycznej w Piasecznie, Józefosławiu, Julianowie i Mysiadle wraz z budową odcinka drogi gminnej – ul. 9KDL w Mysiadle. ODCINEK RUBINOWA</t>
  </si>
  <si>
    <t>24.08.2020</t>
  </si>
  <si>
    <t xml:space="preserve">Nawierzchnia z kostki brukowej betonowej Behaton szarej oraz czerwonej grubości 8 cm na podsypce cementowo-piaskowej z wypełnieniem spoin piaskiem.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</si>
</sst>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" fontId="2" fillId="0" borderId="9" xfId="0" applyNumberFormat="1" applyFont="1" applyFill="1" applyBorder="1" applyAlignment="1">
      <alignment vertical="top" wrapText="1"/>
    </xf>
    <xf numFmtId="4" fontId="2" fillId="0" borderId="11" xfId="0" applyNumberFormat="1" applyFont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4" fontId="2" fillId="0" borderId="16" xfId="0" applyNumberFormat="1" applyFont="1" applyFill="1" applyBorder="1" applyAlignment="1">
      <alignment vertical="top" wrapText="1"/>
    </xf>
    <xf numFmtId="4" fontId="2" fillId="0" borderId="13" xfId="0" applyNumberFormat="1" applyFont="1" applyFill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20" xfId="0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21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top" wrapText="1"/>
    </xf>
    <xf numFmtId="0" fontId="6" fillId="0" borderId="0" xfId="0" applyFont="1" applyAlignment="1">
      <alignment horizontal="left" vertical="center"/>
    </xf>
    <xf numFmtId="0" fontId="4" fillId="0" borderId="0" xfId="0" applyFont="1" applyFill="1" applyAlignment="1">
      <alignment horizontal="center" vertical="top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NumberFormat="1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422413</xdr:colOff>
      <xdr:row>3</xdr:row>
      <xdr:rowOff>0</xdr:rowOff>
    </xdr:from>
    <xdr:to>
      <xdr:col>9</xdr:col>
      <xdr:colOff>248479</xdr:colOff>
      <xdr:row>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422413" y="542925"/>
          <a:ext cx="5674416" cy="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472108</xdr:colOff>
      <xdr:row>22</xdr:row>
      <xdr:rowOff>8282</xdr:rowOff>
    </xdr:from>
    <xdr:to>
      <xdr:col>9</xdr:col>
      <xdr:colOff>298174</xdr:colOff>
      <xdr:row>22</xdr:row>
      <xdr:rowOff>8282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72108" y="4037357"/>
          <a:ext cx="5674416" cy="0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abSelected="1" topLeftCell="B1" workbookViewId="0">
      <selection activeCell="J12" sqref="J12"/>
    </sheetView>
  </sheetViews>
  <sheetFormatPr defaultColWidth="9.109375" defaultRowHeight="12" outlineLevelCol="1" x14ac:dyDescent="0.25"/>
  <cols>
    <col min="1" max="1" width="9.109375" style="59" hidden="1" customWidth="1" outlineLevel="1"/>
    <col min="2" max="2" width="3.6640625" style="9" customWidth="1" collapsed="1"/>
    <col min="3" max="3" width="9.6640625" style="9" customWidth="1"/>
    <col min="4" max="4" width="37.6640625" style="9" customWidth="1"/>
    <col min="5" max="5" width="6.6640625" style="9" customWidth="1"/>
    <col min="6" max="7" width="9.6640625" style="9" customWidth="1"/>
    <col min="8" max="8" width="11.6640625" style="9" customWidth="1"/>
    <col min="9" max="9" width="9.109375" style="1"/>
    <col min="10" max="10" width="9.109375" style="5"/>
    <col min="11" max="16384" width="9.109375" style="1"/>
  </cols>
  <sheetData>
    <row r="1" spans="1:10" ht="13.2" x14ac:dyDescent="0.25">
      <c r="B1" s="67" t="s">
        <v>63</v>
      </c>
      <c r="C1" s="67"/>
      <c r="D1" s="67"/>
      <c r="E1" s="67"/>
      <c r="F1" s="67"/>
      <c r="G1" s="67"/>
      <c r="H1" s="67"/>
    </row>
    <row r="2" spans="1:10" ht="30.75" customHeight="1" thickBot="1" x14ac:dyDescent="0.3">
      <c r="B2" s="68" t="s">
        <v>83</v>
      </c>
      <c r="C2" s="68"/>
      <c r="D2" s="68"/>
      <c r="E2" s="68"/>
      <c r="F2" s="68"/>
      <c r="G2" s="68"/>
      <c r="H2" s="68"/>
    </row>
    <row r="3" spans="1:10" s="12" customFormat="1" ht="24.6" thickBot="1" x14ac:dyDescent="0.3">
      <c r="A3" s="60"/>
      <c r="B3" s="31" t="s">
        <v>0</v>
      </c>
      <c r="C3" s="32" t="s">
        <v>1</v>
      </c>
      <c r="D3" s="32" t="s">
        <v>2</v>
      </c>
      <c r="E3" s="33" t="s">
        <v>16</v>
      </c>
      <c r="F3" s="33" t="s">
        <v>3</v>
      </c>
      <c r="G3" s="33" t="s">
        <v>4</v>
      </c>
      <c r="H3" s="34" t="s">
        <v>5</v>
      </c>
      <c r="I3" s="15"/>
      <c r="J3" s="13"/>
    </row>
    <row r="4" spans="1:10" s="12" customFormat="1" ht="12.6" thickBot="1" x14ac:dyDescent="0.3">
      <c r="A4" s="60"/>
      <c r="B4" s="20"/>
      <c r="C4" s="21"/>
      <c r="D4" s="22" t="s">
        <v>6</v>
      </c>
      <c r="E4" s="21"/>
      <c r="F4" s="21"/>
      <c r="G4" s="21"/>
      <c r="H4" s="30"/>
      <c r="I4" s="15"/>
      <c r="J4" s="13"/>
    </row>
    <row r="5" spans="1:10" s="12" customFormat="1" ht="24" x14ac:dyDescent="0.25">
      <c r="A5" s="60"/>
      <c r="B5" s="56">
        <v>1</v>
      </c>
      <c r="C5" s="28" t="s">
        <v>17</v>
      </c>
      <c r="D5" s="65" t="s">
        <v>18</v>
      </c>
      <c r="E5" s="28" t="s">
        <v>7</v>
      </c>
      <c r="F5" s="28">
        <v>0.5</v>
      </c>
      <c r="G5" s="29"/>
      <c r="H5" s="54"/>
      <c r="I5" s="15"/>
      <c r="J5" s="13"/>
    </row>
    <row r="6" spans="1:10" s="12" customFormat="1" ht="24" x14ac:dyDescent="0.25">
      <c r="A6" s="60">
        <v>1</v>
      </c>
      <c r="B6" s="47">
        <f>B5+1</f>
        <v>2</v>
      </c>
      <c r="C6" s="11" t="s">
        <v>19</v>
      </c>
      <c r="D6" s="11" t="s">
        <v>20</v>
      </c>
      <c r="E6" s="11" t="s">
        <v>8</v>
      </c>
      <c r="F6" s="14">
        <v>5</v>
      </c>
      <c r="G6" s="14"/>
      <c r="H6" s="51"/>
      <c r="I6" s="15"/>
      <c r="J6" s="13"/>
    </row>
    <row r="7" spans="1:10" s="12" customFormat="1" ht="24" customHeight="1" x14ac:dyDescent="0.25">
      <c r="A7" s="60">
        <v>1</v>
      </c>
      <c r="B7" s="47">
        <f t="shared" ref="B7:B10" si="0">B6+1</f>
        <v>3</v>
      </c>
      <c r="C7" s="11" t="s">
        <v>19</v>
      </c>
      <c r="D7" s="11" t="s">
        <v>21</v>
      </c>
      <c r="E7" s="11" t="s">
        <v>8</v>
      </c>
      <c r="F7" s="14">
        <v>1</v>
      </c>
      <c r="G7" s="14"/>
      <c r="H7" s="51"/>
      <c r="I7" s="15"/>
      <c r="J7" s="13"/>
    </row>
    <row r="8" spans="1:10" s="12" customFormat="1" ht="24" customHeight="1" x14ac:dyDescent="0.25">
      <c r="A8" s="60">
        <v>1</v>
      </c>
      <c r="B8" s="47">
        <f>B7+1</f>
        <v>4</v>
      </c>
      <c r="C8" s="11" t="s">
        <v>23</v>
      </c>
      <c r="D8" s="11" t="s">
        <v>77</v>
      </c>
      <c r="E8" s="11" t="s">
        <v>10</v>
      </c>
      <c r="F8" s="8">
        <v>1620</v>
      </c>
      <c r="G8" s="14"/>
      <c r="H8" s="51"/>
      <c r="I8" s="15"/>
      <c r="J8" s="13"/>
    </row>
    <row r="9" spans="1:10" s="12" customFormat="1" ht="24" customHeight="1" x14ac:dyDescent="0.25">
      <c r="A9" s="60">
        <v>1</v>
      </c>
      <c r="B9" s="47">
        <f t="shared" si="0"/>
        <v>5</v>
      </c>
      <c r="C9" s="11" t="s">
        <v>22</v>
      </c>
      <c r="D9" s="11" t="s">
        <v>37</v>
      </c>
      <c r="E9" s="11" t="s">
        <v>10</v>
      </c>
      <c r="F9" s="8">
        <v>1620</v>
      </c>
      <c r="G9" s="14"/>
      <c r="H9" s="51"/>
      <c r="I9" s="2"/>
      <c r="J9" s="13"/>
    </row>
    <row r="10" spans="1:10" s="12" customFormat="1" ht="36" x14ac:dyDescent="0.25">
      <c r="A10" s="60">
        <v>1</v>
      </c>
      <c r="B10" s="47">
        <f t="shared" si="0"/>
        <v>6</v>
      </c>
      <c r="C10" s="11" t="s">
        <v>22</v>
      </c>
      <c r="D10" s="11" t="s">
        <v>26</v>
      </c>
      <c r="E10" s="11" t="s">
        <v>10</v>
      </c>
      <c r="F10" s="14">
        <v>120</v>
      </c>
      <c r="G10" s="14"/>
      <c r="H10" s="51"/>
      <c r="I10" s="2"/>
      <c r="J10" s="13"/>
    </row>
    <row r="11" spans="1:10" s="12" customFormat="1" ht="24" customHeight="1" x14ac:dyDescent="0.25">
      <c r="A11" s="60">
        <v>1</v>
      </c>
      <c r="B11" s="47">
        <f>B10+1</f>
        <v>7</v>
      </c>
      <c r="C11" s="7" t="s">
        <v>22</v>
      </c>
      <c r="D11" s="7" t="s">
        <v>75</v>
      </c>
      <c r="E11" s="7" t="s">
        <v>10</v>
      </c>
      <c r="F11" s="14">
        <v>120</v>
      </c>
      <c r="G11" s="8"/>
      <c r="H11" s="49"/>
      <c r="I11" s="2"/>
      <c r="J11" s="13"/>
    </row>
    <row r="12" spans="1:10" s="12" customFormat="1" ht="36" customHeight="1" x14ac:dyDescent="0.25">
      <c r="A12" s="60">
        <v>1</v>
      </c>
      <c r="B12" s="47">
        <f>B11+1</f>
        <v>8</v>
      </c>
      <c r="C12" s="11" t="s">
        <v>22</v>
      </c>
      <c r="D12" s="11" t="s">
        <v>24</v>
      </c>
      <c r="E12" s="11" t="s">
        <v>11</v>
      </c>
      <c r="F12" s="8">
        <v>12</v>
      </c>
      <c r="G12" s="14"/>
      <c r="H12" s="51"/>
      <c r="I12" s="2"/>
      <c r="J12" s="13"/>
    </row>
    <row r="13" spans="1:10" s="12" customFormat="1" ht="24.75" customHeight="1" thickBot="1" x14ac:dyDescent="0.3">
      <c r="A13" s="60">
        <v>1</v>
      </c>
      <c r="B13" s="47">
        <f>B12+1</f>
        <v>9</v>
      </c>
      <c r="C13" s="11" t="s">
        <v>22</v>
      </c>
      <c r="D13" s="11" t="s">
        <v>25</v>
      </c>
      <c r="E13" s="11" t="s">
        <v>9</v>
      </c>
      <c r="F13" s="8">
        <f>12*0.06</f>
        <v>0.72</v>
      </c>
      <c r="G13" s="14"/>
      <c r="H13" s="51"/>
      <c r="I13" s="15"/>
      <c r="J13" s="13"/>
    </row>
    <row r="14" spans="1:10" s="12" customFormat="1" ht="12.75" customHeight="1" thickBot="1" x14ac:dyDescent="0.3">
      <c r="A14" s="60"/>
      <c r="B14" s="20"/>
      <c r="C14" s="21"/>
      <c r="D14" s="22" t="s">
        <v>12</v>
      </c>
      <c r="E14" s="21"/>
      <c r="F14" s="23"/>
      <c r="G14" s="23"/>
      <c r="H14" s="24"/>
      <c r="I14" s="15"/>
      <c r="J14" s="13"/>
    </row>
    <row r="15" spans="1:10" s="12" customFormat="1" ht="24" customHeight="1" x14ac:dyDescent="0.25">
      <c r="A15" s="60">
        <v>1</v>
      </c>
      <c r="B15" s="69">
        <f>B13+1</f>
        <v>10</v>
      </c>
      <c r="C15" s="72" t="s">
        <v>28</v>
      </c>
      <c r="D15" s="18" t="s">
        <v>27</v>
      </c>
      <c r="E15" s="61" t="s">
        <v>9</v>
      </c>
      <c r="F15" s="63">
        <f>E16+E17</f>
        <v>388.79999999999995</v>
      </c>
      <c r="G15" s="29"/>
      <c r="H15" s="54"/>
      <c r="I15" s="15"/>
      <c r="J15" s="13"/>
    </row>
    <row r="16" spans="1:10" s="12" customFormat="1" x14ac:dyDescent="0.25">
      <c r="A16" s="60"/>
      <c r="B16" s="70"/>
      <c r="C16" s="72"/>
      <c r="D16" s="18" t="s">
        <v>74</v>
      </c>
      <c r="E16" s="62">
        <f>1620*0.49</f>
        <v>793.8</v>
      </c>
      <c r="F16" s="29"/>
      <c r="G16" s="29"/>
      <c r="H16" s="54"/>
      <c r="I16" s="15"/>
      <c r="J16" s="13"/>
    </row>
    <row r="17" spans="1:10" s="12" customFormat="1" ht="12.6" thickBot="1" x14ac:dyDescent="0.3">
      <c r="A17" s="60"/>
      <c r="B17" s="71"/>
      <c r="C17" s="72"/>
      <c r="D17" s="28" t="s">
        <v>73</v>
      </c>
      <c r="E17" s="64">
        <f>-1620*0.25</f>
        <v>-405</v>
      </c>
      <c r="F17" s="29"/>
      <c r="G17" s="29"/>
      <c r="H17" s="54"/>
      <c r="I17" s="15"/>
      <c r="J17" s="13"/>
    </row>
    <row r="18" spans="1:10" s="12" customFormat="1" ht="12.6" thickBot="1" x14ac:dyDescent="0.3">
      <c r="A18" s="60"/>
      <c r="B18" s="20"/>
      <c r="C18" s="21"/>
      <c r="D18" s="22" t="s">
        <v>76</v>
      </c>
      <c r="E18" s="21"/>
      <c r="F18" s="23"/>
      <c r="G18" s="23"/>
      <c r="H18" s="24"/>
      <c r="I18" s="15"/>
      <c r="J18" s="13"/>
    </row>
    <row r="19" spans="1:10" s="12" customFormat="1" ht="24" x14ac:dyDescent="0.25">
      <c r="A19" s="60">
        <v>1</v>
      </c>
      <c r="B19" s="47">
        <f>B15+1</f>
        <v>11</v>
      </c>
      <c r="C19" s="18" t="s">
        <v>30</v>
      </c>
      <c r="D19" s="18" t="s">
        <v>29</v>
      </c>
      <c r="E19" s="18" t="s">
        <v>10</v>
      </c>
      <c r="F19" s="19">
        <v>1620</v>
      </c>
      <c r="G19" s="19"/>
      <c r="H19" s="48"/>
      <c r="I19" s="15"/>
      <c r="J19" s="13"/>
    </row>
    <row r="20" spans="1:10" s="12" customFormat="1" ht="24" x14ac:dyDescent="0.25">
      <c r="A20" s="60">
        <v>1</v>
      </c>
      <c r="B20" s="47">
        <f>B19+1</f>
        <v>12</v>
      </c>
      <c r="C20" s="18" t="s">
        <v>38</v>
      </c>
      <c r="D20" s="18" t="s">
        <v>78</v>
      </c>
      <c r="E20" s="18" t="s">
        <v>10</v>
      </c>
      <c r="F20" s="19">
        <v>1620</v>
      </c>
      <c r="G20" s="19"/>
      <c r="H20" s="48"/>
      <c r="I20" s="2"/>
      <c r="J20" s="13"/>
    </row>
    <row r="21" spans="1:10" s="12" customFormat="1" ht="24" x14ac:dyDescent="0.25">
      <c r="A21" s="60">
        <v>1</v>
      </c>
      <c r="B21" s="53">
        <f>B20+1</f>
        <v>13</v>
      </c>
      <c r="C21" s="28" t="s">
        <v>39</v>
      </c>
      <c r="D21" s="28" t="s">
        <v>79</v>
      </c>
      <c r="E21" s="28" t="s">
        <v>10</v>
      </c>
      <c r="F21" s="29">
        <v>1620</v>
      </c>
      <c r="G21" s="29"/>
      <c r="H21" s="51"/>
      <c r="I21" s="15"/>
      <c r="J21" s="13"/>
    </row>
    <row r="22" spans="1:10" s="12" customFormat="1" ht="24" x14ac:dyDescent="0.25">
      <c r="A22" s="60">
        <v>1</v>
      </c>
      <c r="B22" s="46">
        <f>B21+1</f>
        <v>14</v>
      </c>
      <c r="C22" s="7" t="s">
        <v>31</v>
      </c>
      <c r="D22" s="7" t="s">
        <v>64</v>
      </c>
      <c r="E22" s="7" t="s">
        <v>10</v>
      </c>
      <c r="F22" s="8">
        <v>1620</v>
      </c>
      <c r="G22" s="8"/>
      <c r="H22" s="48"/>
      <c r="I22" s="15"/>
      <c r="J22" s="13"/>
    </row>
    <row r="23" spans="1:10" s="12" customFormat="1" ht="24.6" thickBot="1" x14ac:dyDescent="0.3">
      <c r="A23" s="60">
        <v>1</v>
      </c>
      <c r="B23" s="56">
        <f t="shared" ref="B23" si="1">B22+1</f>
        <v>15</v>
      </c>
      <c r="C23" s="16" t="s">
        <v>32</v>
      </c>
      <c r="D23" s="16" t="s">
        <v>34</v>
      </c>
      <c r="E23" s="16" t="s">
        <v>10</v>
      </c>
      <c r="F23" s="17">
        <v>1620</v>
      </c>
      <c r="G23" s="17"/>
      <c r="H23" s="54"/>
      <c r="I23" s="2"/>
      <c r="J23" s="13"/>
    </row>
    <row r="24" spans="1:10" s="12" customFormat="1" ht="12.6" thickBot="1" x14ac:dyDescent="0.3">
      <c r="A24" s="60"/>
      <c r="B24" s="20"/>
      <c r="C24" s="21"/>
      <c r="D24" s="22" t="s">
        <v>80</v>
      </c>
      <c r="E24" s="21"/>
      <c r="F24" s="23"/>
      <c r="G24" s="23"/>
      <c r="H24" s="24"/>
      <c r="I24" s="2"/>
      <c r="J24" s="13"/>
    </row>
    <row r="25" spans="1:10" s="12" customFormat="1" ht="48" x14ac:dyDescent="0.25">
      <c r="A25" s="60"/>
      <c r="B25" s="52">
        <f>B23+1</f>
        <v>16</v>
      </c>
      <c r="C25" s="11" t="s">
        <v>41</v>
      </c>
      <c r="D25" s="11" t="s">
        <v>86</v>
      </c>
      <c r="E25" s="11" t="s">
        <v>10</v>
      </c>
      <c r="F25" s="14">
        <v>120</v>
      </c>
      <c r="G25" s="14"/>
      <c r="H25" s="51"/>
      <c r="I25" s="2"/>
      <c r="J25" s="13"/>
    </row>
    <row r="26" spans="1:10" s="12" customFormat="1" ht="24.6" thickBot="1" x14ac:dyDescent="0.3">
      <c r="A26" s="60"/>
      <c r="B26" s="56">
        <f>B25+1</f>
        <v>17</v>
      </c>
      <c r="C26" s="28" t="s">
        <v>33</v>
      </c>
      <c r="D26" s="28" t="s">
        <v>81</v>
      </c>
      <c r="E26" s="28" t="s">
        <v>10</v>
      </c>
      <c r="F26" s="29">
        <v>120</v>
      </c>
      <c r="G26" s="29"/>
      <c r="H26" s="54"/>
      <c r="I26" s="2"/>
      <c r="J26" s="13"/>
    </row>
    <row r="27" spans="1:10" s="12" customFormat="1" ht="12.6" thickBot="1" x14ac:dyDescent="0.3">
      <c r="A27" s="60"/>
      <c r="B27" s="25"/>
      <c r="C27" s="22"/>
      <c r="D27" s="22" t="s">
        <v>71</v>
      </c>
      <c r="E27" s="22"/>
      <c r="F27" s="26"/>
      <c r="G27" s="26"/>
      <c r="H27" s="27"/>
      <c r="I27" s="15"/>
      <c r="J27" s="13"/>
    </row>
    <row r="28" spans="1:10" s="12" customFormat="1" ht="48" x14ac:dyDescent="0.25">
      <c r="A28" s="60">
        <v>1</v>
      </c>
      <c r="B28" s="50">
        <f>B26+1</f>
        <v>18</v>
      </c>
      <c r="C28" s="11" t="s">
        <v>41</v>
      </c>
      <c r="D28" s="11" t="s">
        <v>86</v>
      </c>
      <c r="E28" s="11" t="s">
        <v>10</v>
      </c>
      <c r="F28" s="14">
        <v>12</v>
      </c>
      <c r="G28" s="14"/>
      <c r="H28" s="51"/>
      <c r="I28" s="15"/>
      <c r="J28" s="13"/>
    </row>
    <row r="29" spans="1:10" s="12" customFormat="1" ht="24.6" thickBot="1" x14ac:dyDescent="0.3">
      <c r="A29" s="60">
        <v>1</v>
      </c>
      <c r="B29" s="53">
        <f>B28+1</f>
        <v>19</v>
      </c>
      <c r="C29" s="16" t="s">
        <v>31</v>
      </c>
      <c r="D29" s="16" t="s">
        <v>72</v>
      </c>
      <c r="E29" s="16" t="s">
        <v>10</v>
      </c>
      <c r="F29" s="17">
        <v>12</v>
      </c>
      <c r="G29" s="17"/>
      <c r="H29" s="55"/>
      <c r="I29" s="15"/>
      <c r="J29" s="13"/>
    </row>
    <row r="30" spans="1:10" s="12" customFormat="1" ht="12.6" thickBot="1" x14ac:dyDescent="0.3">
      <c r="A30" s="60"/>
      <c r="B30" s="20"/>
      <c r="C30" s="21"/>
      <c r="D30" s="22" t="s">
        <v>13</v>
      </c>
      <c r="E30" s="21"/>
      <c r="F30" s="23"/>
      <c r="G30" s="23"/>
      <c r="H30" s="24"/>
      <c r="I30" s="15"/>
      <c r="J30" s="13"/>
    </row>
    <row r="31" spans="1:10" s="12" customFormat="1" ht="36.6" thickBot="1" x14ac:dyDescent="0.3">
      <c r="A31" s="60">
        <v>1</v>
      </c>
      <c r="B31" s="47">
        <f>B29+1</f>
        <v>20</v>
      </c>
      <c r="C31" s="11" t="s">
        <v>40</v>
      </c>
      <c r="D31" s="18" t="s">
        <v>65</v>
      </c>
      <c r="E31" s="18" t="s">
        <v>11</v>
      </c>
      <c r="F31" s="19">
        <v>12</v>
      </c>
      <c r="G31" s="19"/>
      <c r="H31" s="48"/>
      <c r="I31" s="15"/>
      <c r="J31" s="13"/>
    </row>
    <row r="32" spans="1:10" s="12" customFormat="1" ht="12.6" thickBot="1" x14ac:dyDescent="0.3">
      <c r="A32" s="60"/>
      <c r="B32" s="20"/>
      <c r="C32" s="21"/>
      <c r="D32" s="22" t="s">
        <v>36</v>
      </c>
      <c r="E32" s="21"/>
      <c r="F32" s="23"/>
      <c r="G32" s="23"/>
      <c r="H32" s="24"/>
      <c r="I32" s="15"/>
      <c r="J32" s="13"/>
    </row>
    <row r="33" spans="1:10" s="12" customFormat="1" ht="12.6" thickBot="1" x14ac:dyDescent="0.3">
      <c r="A33" s="60"/>
      <c r="B33" s="20"/>
      <c r="C33" s="21"/>
      <c r="D33" s="22" t="s">
        <v>14</v>
      </c>
      <c r="E33" s="21"/>
      <c r="F33" s="23"/>
      <c r="G33" s="23"/>
      <c r="H33" s="24"/>
      <c r="I33" s="15"/>
      <c r="J33" s="13"/>
    </row>
    <row r="34" spans="1:10" s="4" customFormat="1" ht="36.6" thickBot="1" x14ac:dyDescent="0.3">
      <c r="A34" s="60">
        <v>1</v>
      </c>
      <c r="B34" s="50">
        <f>B31+1</f>
        <v>21</v>
      </c>
      <c r="C34" s="11" t="s">
        <v>35</v>
      </c>
      <c r="D34" s="28" t="s">
        <v>82</v>
      </c>
      <c r="E34" s="28" t="s">
        <v>8</v>
      </c>
      <c r="F34" s="29">
        <v>60</v>
      </c>
      <c r="G34" s="29"/>
      <c r="H34" s="54"/>
      <c r="I34" s="3"/>
      <c r="J34" s="6"/>
    </row>
    <row r="35" spans="1:10" ht="12.6" thickBot="1" x14ac:dyDescent="0.3">
      <c r="B35" s="31"/>
      <c r="C35" s="32"/>
      <c r="D35" s="32" t="s">
        <v>15</v>
      </c>
      <c r="E35" s="58" t="s">
        <v>70</v>
      </c>
      <c r="F35" s="35"/>
      <c r="G35" s="35"/>
      <c r="H35" s="36"/>
      <c r="I35" s="2"/>
    </row>
    <row r="36" spans="1:10" ht="12.6" thickBot="1" x14ac:dyDescent="0.3">
      <c r="B36" s="57"/>
      <c r="C36" s="58"/>
      <c r="D36" s="32" t="s">
        <v>68</v>
      </c>
      <c r="E36" s="58" t="s">
        <v>70</v>
      </c>
      <c r="F36" s="35"/>
      <c r="G36" s="35"/>
      <c r="H36" s="36"/>
      <c r="I36" s="2"/>
    </row>
    <row r="37" spans="1:10" ht="12.6" thickBot="1" x14ac:dyDescent="0.3">
      <c r="B37" s="57"/>
      <c r="C37" s="58"/>
      <c r="D37" s="32" t="s">
        <v>69</v>
      </c>
      <c r="E37" s="58" t="s">
        <v>70</v>
      </c>
      <c r="F37" s="35"/>
      <c r="G37" s="35"/>
      <c r="H37" s="36"/>
      <c r="I37" s="2"/>
    </row>
    <row r="38" spans="1:10" x14ac:dyDescent="0.25">
      <c r="F38" s="10"/>
      <c r="G38" s="10"/>
      <c r="H38" s="10"/>
      <c r="I38" s="2"/>
    </row>
    <row r="39" spans="1:10" x14ac:dyDescent="0.25">
      <c r="F39" s="10"/>
      <c r="G39" s="10"/>
      <c r="H39" s="10"/>
      <c r="I39" s="2"/>
    </row>
    <row r="40" spans="1:10" x14ac:dyDescent="0.25">
      <c r="F40" s="10"/>
      <c r="G40" s="10"/>
      <c r="H40" s="10"/>
      <c r="I40" s="2"/>
    </row>
    <row r="41" spans="1:10" x14ac:dyDescent="0.25">
      <c r="F41" s="10"/>
      <c r="G41" s="10"/>
      <c r="H41" s="10"/>
      <c r="I41" s="2"/>
    </row>
    <row r="42" spans="1:10" x14ac:dyDescent="0.25">
      <c r="F42" s="10"/>
      <c r="G42" s="10"/>
      <c r="H42" s="10"/>
      <c r="I42" s="2"/>
    </row>
    <row r="43" spans="1:10" x14ac:dyDescent="0.25">
      <c r="F43" s="10"/>
      <c r="G43" s="10"/>
      <c r="H43" s="10"/>
      <c r="I43" s="2"/>
    </row>
    <row r="44" spans="1:10" x14ac:dyDescent="0.25">
      <c r="F44" s="10"/>
      <c r="G44" s="10"/>
      <c r="H44" s="10"/>
      <c r="I44" s="2"/>
    </row>
    <row r="45" spans="1:10" x14ac:dyDescent="0.25">
      <c r="F45" s="10"/>
      <c r="G45" s="10"/>
      <c r="H45" s="10"/>
    </row>
    <row r="46" spans="1:10" x14ac:dyDescent="0.25">
      <c r="F46" s="10"/>
      <c r="G46" s="10"/>
      <c r="H46" s="10"/>
    </row>
    <row r="47" spans="1:10" x14ac:dyDescent="0.25">
      <c r="F47" s="10"/>
      <c r="G47" s="10"/>
      <c r="H47" s="10"/>
    </row>
    <row r="48" spans="1:10" x14ac:dyDescent="0.25">
      <c r="F48" s="10"/>
      <c r="G48" s="10"/>
      <c r="H48" s="10"/>
    </row>
  </sheetData>
  <mergeCells count="4">
    <mergeCell ref="B15:B17"/>
    <mergeCell ref="C15:C17"/>
    <mergeCell ref="B1:H1"/>
    <mergeCell ref="B2:H2"/>
  </mergeCells>
  <pageMargins left="0.82677165354330717" right="0.23622047244094491" top="0.35433070866141736" bottom="0.55118110236220474" header="0.31496062992125984" footer="0.31496062992125984"/>
  <pageSetup paperSize="9" orientation="portrait" r:id="rId1"/>
  <headerFooter>
    <oddFooter>&amp;R&amp;"Arial,Normalny"&amp;8Strona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37"/>
  <sheetViews>
    <sheetView topLeftCell="A4" workbookViewId="0">
      <selection activeCell="H31" sqref="H31"/>
    </sheetView>
  </sheetViews>
  <sheetFormatPr defaultColWidth="9.109375" defaultRowHeight="13.8" x14ac:dyDescent="0.25"/>
  <cols>
    <col min="1" max="2" width="9.109375" style="37"/>
    <col min="3" max="3" width="10.6640625" style="37" bestFit="1" customWidth="1"/>
    <col min="4" max="5" width="9.109375" style="37"/>
    <col min="6" max="6" width="13" style="37" bestFit="1" customWidth="1"/>
    <col min="7" max="12" width="9.109375" style="37"/>
    <col min="13" max="13" width="12.6640625" style="37" bestFit="1" customWidth="1"/>
    <col min="14" max="16384" width="9.109375" style="37"/>
  </cols>
  <sheetData>
    <row r="3" spans="2:9" x14ac:dyDescent="0.25">
      <c r="B3" s="76" t="s">
        <v>42</v>
      </c>
      <c r="C3" s="76"/>
      <c r="D3" s="38"/>
      <c r="E3" s="38"/>
      <c r="F3" s="76" t="s">
        <v>43</v>
      </c>
      <c r="G3" s="76"/>
      <c r="H3" s="76"/>
      <c r="I3" s="76"/>
    </row>
    <row r="5" spans="2:9" ht="17.399999999999999" x14ac:dyDescent="0.25">
      <c r="D5" s="77" t="s">
        <v>63</v>
      </c>
      <c r="E5" s="77"/>
      <c r="F5" s="77"/>
      <c r="G5" s="77"/>
    </row>
    <row r="7" spans="2:9" x14ac:dyDescent="0.25">
      <c r="C7" s="78" t="s">
        <v>44</v>
      </c>
      <c r="D7" s="78"/>
      <c r="E7" s="78"/>
      <c r="F7" s="78"/>
      <c r="G7" s="78"/>
      <c r="H7" s="78"/>
    </row>
    <row r="9" spans="2:9" x14ac:dyDescent="0.25">
      <c r="B9" s="39" t="s">
        <v>45</v>
      </c>
      <c r="C9" s="39" t="s">
        <v>46</v>
      </c>
      <c r="D9" s="39"/>
      <c r="E9" s="39"/>
      <c r="F9" s="39"/>
      <c r="G9" s="39"/>
      <c r="H9" s="39"/>
      <c r="I9" s="39"/>
    </row>
    <row r="10" spans="2:9" x14ac:dyDescent="0.25">
      <c r="B10" s="39" t="s">
        <v>47</v>
      </c>
      <c r="C10" s="39" t="s">
        <v>48</v>
      </c>
      <c r="D10" s="39"/>
      <c r="E10" s="39"/>
      <c r="F10" s="39"/>
      <c r="G10" s="39"/>
      <c r="H10" s="39"/>
      <c r="I10" s="39"/>
    </row>
    <row r="11" spans="2:9" x14ac:dyDescent="0.25">
      <c r="B11" s="39" t="s">
        <v>49</v>
      </c>
      <c r="C11" s="39" t="s">
        <v>50</v>
      </c>
      <c r="D11" s="39"/>
      <c r="E11" s="39"/>
      <c r="F11" s="39"/>
      <c r="G11" s="39"/>
      <c r="H11" s="39"/>
      <c r="I11" s="39"/>
    </row>
    <row r="13" spans="2:9" ht="42.75" customHeight="1" x14ac:dyDescent="0.25">
      <c r="B13" s="73" t="s">
        <v>51</v>
      </c>
      <c r="C13" s="73"/>
      <c r="D13" s="79" t="s">
        <v>84</v>
      </c>
      <c r="E13" s="79"/>
      <c r="F13" s="79"/>
      <c r="G13" s="79"/>
      <c r="H13" s="79"/>
      <c r="I13" s="79"/>
    </row>
    <row r="14" spans="2:9" ht="13.8" customHeight="1" x14ac:dyDescent="0.25">
      <c r="B14" s="73" t="s">
        <v>52</v>
      </c>
      <c r="C14" s="73"/>
      <c r="D14" s="74" t="s">
        <v>67</v>
      </c>
      <c r="E14" s="74"/>
      <c r="F14" s="74"/>
      <c r="G14" s="74"/>
      <c r="H14" s="74"/>
      <c r="I14" s="74"/>
    </row>
    <row r="15" spans="2:9" ht="14.25" customHeight="1" x14ac:dyDescent="0.25">
      <c r="B15" s="73" t="s">
        <v>53</v>
      </c>
      <c r="C15" s="73"/>
      <c r="D15" s="74" t="s">
        <v>54</v>
      </c>
      <c r="E15" s="74"/>
      <c r="F15" s="74"/>
      <c r="G15" s="74"/>
      <c r="H15" s="74"/>
      <c r="I15" s="74"/>
    </row>
    <row r="16" spans="2:9" ht="14.25" customHeight="1" x14ac:dyDescent="0.25">
      <c r="B16" s="73" t="s">
        <v>55</v>
      </c>
      <c r="C16" s="73"/>
      <c r="D16" s="75" t="s">
        <v>56</v>
      </c>
      <c r="E16" s="75"/>
      <c r="F16" s="75"/>
      <c r="G16" s="75"/>
      <c r="H16" s="75"/>
      <c r="I16" s="75"/>
    </row>
    <row r="17" spans="2:9" ht="14.25" customHeight="1" x14ac:dyDescent="0.25">
      <c r="D17" s="75" t="s">
        <v>57</v>
      </c>
      <c r="E17" s="75"/>
      <c r="F17" s="75"/>
      <c r="G17" s="75"/>
      <c r="H17" s="75"/>
      <c r="I17" s="75"/>
    </row>
    <row r="18" spans="2:9" x14ac:dyDescent="0.25">
      <c r="B18" s="73" t="s">
        <v>58</v>
      </c>
      <c r="C18" s="73"/>
      <c r="D18" s="66" t="s">
        <v>59</v>
      </c>
    </row>
    <row r="20" spans="2:9" x14ac:dyDescent="0.25">
      <c r="B20" s="73" t="s">
        <v>60</v>
      </c>
      <c r="C20" s="73"/>
      <c r="D20" s="73"/>
      <c r="E20" s="66" t="s">
        <v>66</v>
      </c>
    </row>
    <row r="21" spans="2:9" x14ac:dyDescent="0.25">
      <c r="B21" s="73" t="s">
        <v>61</v>
      </c>
      <c r="C21" s="73"/>
      <c r="D21" s="73"/>
      <c r="E21" s="39" t="s">
        <v>85</v>
      </c>
    </row>
    <row r="24" spans="2:9" x14ac:dyDescent="0.25">
      <c r="B24" s="45"/>
      <c r="C24" s="45"/>
      <c r="D24" s="45"/>
      <c r="E24" s="45"/>
      <c r="F24" s="41"/>
      <c r="G24" s="40"/>
    </row>
    <row r="25" spans="2:9" x14ac:dyDescent="0.25">
      <c r="B25" s="45"/>
      <c r="C25" s="45"/>
      <c r="D25" s="45"/>
      <c r="E25" s="45"/>
      <c r="F25" s="42"/>
      <c r="G25" s="40"/>
    </row>
    <row r="26" spans="2:9" x14ac:dyDescent="0.25">
      <c r="B26" s="45"/>
      <c r="C26" s="45"/>
      <c r="D26" s="45"/>
      <c r="E26" s="45"/>
      <c r="F26" s="41"/>
      <c r="G26" s="40"/>
    </row>
    <row r="27" spans="2:9" x14ac:dyDescent="0.25">
      <c r="B27" s="40"/>
      <c r="C27" s="40"/>
      <c r="D27" s="40"/>
      <c r="E27" s="40"/>
    </row>
    <row r="28" spans="2:9" x14ac:dyDescent="0.25">
      <c r="B28" s="40"/>
      <c r="C28" s="40"/>
      <c r="D28" s="40"/>
      <c r="E28" s="40"/>
    </row>
    <row r="29" spans="2:9" x14ac:dyDescent="0.25">
      <c r="C29" s="40"/>
      <c r="D29" s="40"/>
      <c r="E29" s="40"/>
    </row>
    <row r="30" spans="2:9" x14ac:dyDescent="0.25">
      <c r="B30" s="43"/>
      <c r="C30" s="40"/>
      <c r="D30" s="40"/>
      <c r="E30" s="40"/>
    </row>
    <row r="31" spans="2:9" x14ac:dyDescent="0.25">
      <c r="B31" s="44"/>
      <c r="C31" s="40"/>
      <c r="D31" s="40"/>
      <c r="E31" s="40"/>
    </row>
    <row r="32" spans="2:9" x14ac:dyDescent="0.25">
      <c r="C32" s="40"/>
      <c r="D32" s="40"/>
      <c r="E32" s="40"/>
    </row>
    <row r="33" spans="2:8" x14ac:dyDescent="0.25">
      <c r="B33" s="73" t="s">
        <v>62</v>
      </c>
      <c r="C33" s="73"/>
    </row>
    <row r="34" spans="2:8" x14ac:dyDescent="0.25">
      <c r="B34" s="40"/>
      <c r="C34" s="40"/>
    </row>
    <row r="36" spans="2:8" x14ac:dyDescent="0.25">
      <c r="B36" s="73"/>
      <c r="C36" s="73"/>
      <c r="G36" s="73"/>
      <c r="H36" s="73"/>
    </row>
    <row r="37" spans="2:8" x14ac:dyDescent="0.25">
      <c r="B37" s="39"/>
    </row>
  </sheetData>
  <mergeCells count="19">
    <mergeCell ref="B3:C3"/>
    <mergeCell ref="F3:I3"/>
    <mergeCell ref="D5:G5"/>
    <mergeCell ref="C7:H7"/>
    <mergeCell ref="B13:C13"/>
    <mergeCell ref="D13:I13"/>
    <mergeCell ref="B36:C36"/>
    <mergeCell ref="G36:H36"/>
    <mergeCell ref="B14:C14"/>
    <mergeCell ref="D14:I14"/>
    <mergeCell ref="B15:C15"/>
    <mergeCell ref="D15:I15"/>
    <mergeCell ref="B16:C16"/>
    <mergeCell ref="D16:I16"/>
    <mergeCell ref="D17:I17"/>
    <mergeCell ref="B18:C18"/>
    <mergeCell ref="B20:D20"/>
    <mergeCell ref="B21:D21"/>
    <mergeCell ref="B33:C33"/>
  </mergeCells>
  <pageMargins left="0.62992125984251968" right="0.2362204724409448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PR</vt:lpstr>
      <vt:lpstr>STR_TYT_PR</vt:lpstr>
      <vt:lpstr>PR!Obszar_wydruku</vt:lpstr>
      <vt:lpstr>STR_TYT_PR!Obszar_wydruku</vt:lpstr>
      <vt:lpstr>PR!Tytuły_wydruku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mariuszj</dc:creator>
  <cp:lastModifiedBy>Mariusz Jaciubek</cp:lastModifiedBy>
  <cp:lastPrinted>2017-12-15T07:24:11Z</cp:lastPrinted>
  <dcterms:created xsi:type="dcterms:W3CDTF">2016-09-01T06:49:22Z</dcterms:created>
  <dcterms:modified xsi:type="dcterms:W3CDTF">2021-01-27T16:26:38Z</dcterms:modified>
</cp:coreProperties>
</file>