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I\Desktop\Postępowania\2021\Zalesie Dolne\"/>
    </mc:Choice>
  </mc:AlternateContent>
  <xr:revisionPtr revIDLastSave="0" documentId="13_ncr:1_{80E48E1F-87EA-44C4-AD93-640841910908}" xr6:coauthVersionLast="36" xr6:coauthVersionMax="36" xr10:uidLastSave="{00000000-0000-0000-0000-000000000000}"/>
  <bookViews>
    <workbookView xWindow="0" yWindow="0" windowWidth="15300" windowHeight="7185" xr2:uid="{00000000-000D-0000-FFFF-FFFF00000000}"/>
  </bookViews>
  <sheets>
    <sheet name="Kosztory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9" i="1" l="1"/>
  <c r="AN58" i="1"/>
  <c r="AL59" i="1"/>
  <c r="AL58" i="1"/>
  <c r="AJ59" i="1"/>
  <c r="AJ58" i="1"/>
  <c r="AH59" i="1"/>
  <c r="AH58" i="1"/>
  <c r="AF59" i="1"/>
  <c r="AF58" i="1"/>
  <c r="AD59" i="1"/>
  <c r="AD58" i="1"/>
  <c r="AB59" i="1"/>
  <c r="AB58" i="1"/>
  <c r="Z59" i="1"/>
  <c r="Z58" i="1"/>
  <c r="X59" i="1"/>
  <c r="X58" i="1"/>
  <c r="V59" i="1"/>
  <c r="V58" i="1"/>
  <c r="R59" i="1"/>
  <c r="R58" i="1"/>
  <c r="P59" i="1"/>
  <c r="P58" i="1"/>
  <c r="N59" i="1"/>
  <c r="N58" i="1"/>
  <c r="L59" i="1"/>
  <c r="L58" i="1"/>
  <c r="AN56" i="1"/>
  <c r="AN55" i="1"/>
  <c r="AN54" i="1"/>
  <c r="AN53" i="1"/>
  <c r="AN52" i="1"/>
  <c r="AN51" i="1"/>
  <c r="AN50" i="1"/>
  <c r="AL56" i="1"/>
  <c r="AL55" i="1"/>
  <c r="AL54" i="1"/>
  <c r="AL53" i="1"/>
  <c r="AL52" i="1"/>
  <c r="AL51" i="1"/>
  <c r="AL50" i="1"/>
  <c r="AJ56" i="1"/>
  <c r="AJ55" i="1"/>
  <c r="AJ54" i="1"/>
  <c r="AJ53" i="1"/>
  <c r="AJ52" i="1"/>
  <c r="AJ51" i="1"/>
  <c r="AJ50" i="1"/>
  <c r="AH56" i="1"/>
  <c r="AH55" i="1"/>
  <c r="AH54" i="1"/>
  <c r="AH53" i="1"/>
  <c r="AH52" i="1"/>
  <c r="AH51" i="1"/>
  <c r="AH50" i="1"/>
  <c r="AF56" i="1"/>
  <c r="AF55" i="1"/>
  <c r="AF54" i="1"/>
  <c r="AF53" i="1"/>
  <c r="AF52" i="1"/>
  <c r="AF51" i="1"/>
  <c r="AF50" i="1"/>
  <c r="AD56" i="1"/>
  <c r="AD55" i="1"/>
  <c r="AD54" i="1"/>
  <c r="AD53" i="1"/>
  <c r="AD52" i="1"/>
  <c r="AD51" i="1"/>
  <c r="AD50" i="1"/>
  <c r="AB56" i="1"/>
  <c r="AB55" i="1"/>
  <c r="AB54" i="1"/>
  <c r="AB53" i="1"/>
  <c r="AB52" i="1"/>
  <c r="AB51" i="1"/>
  <c r="AB50" i="1"/>
  <c r="Z56" i="1"/>
  <c r="Z55" i="1"/>
  <c r="Z54" i="1"/>
  <c r="Z53" i="1"/>
  <c r="Z52" i="1"/>
  <c r="Z51" i="1"/>
  <c r="Z50" i="1"/>
  <c r="X56" i="1"/>
  <c r="X55" i="1"/>
  <c r="X54" i="1"/>
  <c r="X53" i="1"/>
  <c r="X52" i="1"/>
  <c r="X51" i="1"/>
  <c r="X50" i="1"/>
  <c r="V56" i="1"/>
  <c r="V55" i="1"/>
  <c r="V54" i="1"/>
  <c r="V53" i="1"/>
  <c r="V52" i="1"/>
  <c r="V51" i="1"/>
  <c r="V50" i="1"/>
  <c r="R56" i="1"/>
  <c r="R55" i="1"/>
  <c r="R54" i="1"/>
  <c r="R53" i="1"/>
  <c r="R52" i="1"/>
  <c r="R51" i="1"/>
  <c r="R50" i="1"/>
  <c r="P56" i="1"/>
  <c r="P55" i="1"/>
  <c r="P54" i="1"/>
  <c r="P53" i="1"/>
  <c r="P52" i="1"/>
  <c r="P51" i="1"/>
  <c r="P50" i="1"/>
  <c r="N56" i="1"/>
  <c r="N55" i="1"/>
  <c r="N54" i="1"/>
  <c r="N53" i="1"/>
  <c r="N52" i="1"/>
  <c r="N51" i="1"/>
  <c r="N50" i="1"/>
  <c r="L51" i="1"/>
  <c r="L52" i="1"/>
  <c r="L53" i="1"/>
  <c r="L54" i="1"/>
  <c r="L55" i="1"/>
  <c r="L56" i="1"/>
  <c r="L50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6" i="1"/>
  <c r="G59" i="1"/>
  <c r="G51" i="1"/>
  <c r="G52" i="1"/>
  <c r="G53" i="1"/>
  <c r="G54" i="1"/>
  <c r="G55" i="1"/>
  <c r="G56" i="1"/>
  <c r="G50" i="1"/>
  <c r="G4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6" i="1"/>
  <c r="AJ61" i="1" l="1"/>
  <c r="AB61" i="1"/>
  <c r="AH61" i="1"/>
  <c r="AH62" i="1"/>
  <c r="AN62" i="1"/>
  <c r="AJ60" i="1"/>
  <c r="AF62" i="1"/>
  <c r="AB60" i="1"/>
  <c r="AB62" i="1"/>
  <c r="Z62" i="1"/>
  <c r="X61" i="1"/>
  <c r="V60" i="1"/>
  <c r="V61" i="1"/>
  <c r="R62" i="1"/>
  <c r="AN61" i="1"/>
  <c r="AL62" i="1"/>
  <c r="AL60" i="1"/>
  <c r="AJ62" i="1"/>
  <c r="AH60" i="1"/>
  <c r="AD61" i="1"/>
  <c r="AD60" i="1"/>
  <c r="Z61" i="1"/>
  <c r="Z60" i="1"/>
  <c r="X62" i="1"/>
  <c r="R61" i="1"/>
  <c r="R60" i="1"/>
  <c r="AN60" i="1"/>
  <c r="AL61" i="1"/>
  <c r="AF61" i="1"/>
  <c r="AF60" i="1"/>
  <c r="AD62" i="1"/>
  <c r="X60" i="1"/>
  <c r="V62" i="1"/>
  <c r="P62" i="1"/>
  <c r="P61" i="1"/>
  <c r="P60" i="1"/>
  <c r="N62" i="1"/>
  <c r="N60" i="1"/>
  <c r="N61" i="1"/>
  <c r="E59" i="1"/>
  <c r="E58" i="1"/>
  <c r="G58" i="1" s="1"/>
  <c r="E51" i="1"/>
  <c r="E52" i="1"/>
  <c r="E53" i="1"/>
  <c r="E54" i="1"/>
  <c r="E55" i="1"/>
  <c r="E56" i="1"/>
  <c r="E50" i="1"/>
  <c r="E46" i="1"/>
  <c r="E47" i="1"/>
  <c r="E48" i="1"/>
  <c r="E39" i="1"/>
  <c r="E40" i="1"/>
  <c r="E41" i="1"/>
  <c r="E42" i="1"/>
  <c r="E43" i="1"/>
  <c r="G43" i="1" s="1"/>
  <c r="E44" i="1"/>
  <c r="E45" i="1"/>
  <c r="E27" i="1"/>
  <c r="G27" i="1" s="1"/>
  <c r="E28" i="1"/>
  <c r="E29" i="1"/>
  <c r="E30" i="1"/>
  <c r="E31" i="1"/>
  <c r="E32" i="1"/>
  <c r="E33" i="1"/>
  <c r="E34" i="1"/>
  <c r="E35" i="1"/>
  <c r="E36" i="1"/>
  <c r="E37" i="1"/>
  <c r="E38" i="1"/>
  <c r="E22" i="1"/>
  <c r="E23" i="1"/>
  <c r="E24" i="1"/>
  <c r="E25" i="1"/>
  <c r="E26" i="1"/>
  <c r="G26" i="1" s="1"/>
  <c r="E13" i="1"/>
  <c r="E14" i="1"/>
  <c r="E15" i="1"/>
  <c r="E16" i="1"/>
  <c r="E17" i="1"/>
  <c r="E18" i="1"/>
  <c r="E19" i="1"/>
  <c r="E20" i="1"/>
  <c r="E21" i="1"/>
  <c r="G21" i="1" s="1"/>
  <c r="E7" i="1"/>
  <c r="E8" i="1"/>
  <c r="E9" i="1"/>
  <c r="E10" i="1"/>
  <c r="E11" i="1"/>
  <c r="E12" i="1"/>
  <c r="E6" i="1"/>
  <c r="L62" i="1"/>
  <c r="L61" i="1"/>
  <c r="L60" i="1"/>
  <c r="G61" i="1" l="1"/>
  <c r="G62" i="1"/>
  <c r="G60" i="1"/>
</calcChain>
</file>

<file path=xl/sharedStrings.xml><?xml version="1.0" encoding="utf-8"?>
<sst xmlns="http://schemas.openxmlformats.org/spreadsheetml/2006/main" count="323" uniqueCount="231">
  <si>
    <t>Podział kosztorysu na szafki SOK - Zad. 3.2</t>
  </si>
  <si>
    <t>Lp.</t>
  </si>
  <si>
    <t>Podstawa wyceny</t>
  </si>
  <si>
    <t>Opis</t>
  </si>
  <si>
    <t>Jedn. miary</t>
  </si>
  <si>
    <t>Ilość</t>
  </si>
  <si>
    <t>Cena zł</t>
  </si>
  <si>
    <t>SOK 1</t>
  </si>
  <si>
    <t>Wartość SOK 1</t>
  </si>
  <si>
    <t>SOK 2</t>
  </si>
  <si>
    <t>Wartość SOK 2</t>
  </si>
  <si>
    <t>SOK 3</t>
  </si>
  <si>
    <t>Wartość SOK 3</t>
  </si>
  <si>
    <t>SOK 4</t>
  </si>
  <si>
    <t>Wartość SOK 4</t>
  </si>
  <si>
    <t>SOK 5</t>
  </si>
  <si>
    <t>Wartość SOK 5</t>
  </si>
  <si>
    <t>SOK 6</t>
  </si>
  <si>
    <t>Wartość SOK 6</t>
  </si>
  <si>
    <t>SOK 7</t>
  </si>
  <si>
    <t>Wartość SOK 7</t>
  </si>
  <si>
    <t>SOK 8</t>
  </si>
  <si>
    <t>Wartość SOK 8</t>
  </si>
  <si>
    <t xml:space="preserve">SOK 9 </t>
  </si>
  <si>
    <t>Wartość SOK 9</t>
  </si>
  <si>
    <t>SOK 10</t>
  </si>
  <si>
    <t>Wartość SOK 10</t>
  </si>
  <si>
    <t>SOK 11</t>
  </si>
  <si>
    <t>Wartość SOK 11</t>
  </si>
  <si>
    <t>SOK 12</t>
  </si>
  <si>
    <t>Wartość SOK 12</t>
  </si>
  <si>
    <t>SOK 13</t>
  </si>
  <si>
    <t>Wartość SOK 13</t>
  </si>
  <si>
    <t>SOK 14</t>
  </si>
  <si>
    <t>Wartość SOK 14</t>
  </si>
  <si>
    <t>SOK 15</t>
  </si>
  <si>
    <t>Wartość SOK 15</t>
  </si>
  <si>
    <t>pl. Wolności</t>
  </si>
  <si>
    <t>Wartość pl. Wolności</t>
  </si>
  <si>
    <t>1</t>
  </si>
  <si>
    <t>2</t>
  </si>
  <si>
    <t>3</t>
  </si>
  <si>
    <t>4</t>
  </si>
  <si>
    <t>5</t>
  </si>
  <si>
    <t>6</t>
  </si>
  <si>
    <t>7</t>
  </si>
  <si>
    <t>(8x6)</t>
  </si>
  <si>
    <t>(10x6)</t>
  </si>
  <si>
    <t>(12x6)</t>
  </si>
  <si>
    <t>(14x6)</t>
  </si>
  <si>
    <t>(16x6)</t>
  </si>
  <si>
    <t>(18x6)</t>
  </si>
  <si>
    <t>(20x6)</t>
  </si>
  <si>
    <t>(22x6)</t>
  </si>
  <si>
    <t>(24x6)</t>
  </si>
  <si>
    <t>(26x6)</t>
  </si>
  <si>
    <t>(28x6)</t>
  </si>
  <si>
    <t>(30x6)</t>
  </si>
  <si>
    <t>(32x6)</t>
  </si>
  <si>
    <t>(34x6)</t>
  </si>
  <si>
    <t>(36x6)</t>
  </si>
  <si>
    <t>(38x6)</t>
  </si>
  <si>
    <t>Budowa sieci elektroenergetycznej kablowej do 0.4kV wraz z oświetleniem ulicznym w ramach zadania pn.: Modernizacja oświetlenia ulicznego - projekt budowy oświetlenia w Zalesiu Górnym i Dolnym" - zadanie 4</t>
  </si>
  <si>
    <t>[zł]</t>
  </si>
  <si>
    <t>Budowa oświetlenia</t>
  </si>
  <si>
    <t>1 d.1</t>
  </si>
  <si>
    <t>KNR-W 2-01 0109-07</t>
  </si>
  <si>
    <t>Ręczne obcinanie gałęzi</t>
  </si>
  <si>
    <t>szt</t>
  </si>
  <si>
    <t>2 d.1</t>
  </si>
  <si>
    <t>KNNR 5 072101 z.sz.2.14. 9902-01 STWiOR 5.7</t>
  </si>
  <si>
    <t>Cięcie nawierzchni z mas mineralno-asfaltowych na głębokość 5 cm - roboty obok czynnego pasa jezdni (26-75 poj/h)</t>
  </si>
  <si>
    <t>m</t>
  </si>
  <si>
    <t>3 d.1</t>
  </si>
  <si>
    <t>KNR 2-31 0815-02 z.o.2. 13. 9902-01 STWiOR 5.7</t>
  </si>
  <si>
    <t>Rozebranie chodników, wysepek przystankowych i przejść dla pieszych z płyt betonowych 50x50x7 cm na podsypce piaskowej 26-75 pojazdów na godzinę</t>
  </si>
  <si>
    <t>m2</t>
  </si>
  <si>
    <t>4 d.1</t>
  </si>
  <si>
    <t>KNR 2-31 0805-03 z.o.2. 13. 9902-01 STWiOR 5.7</t>
  </si>
  <si>
    <t>Ręczne rozebranie nawierzchni z kostki kamiennej nieregularnej o wysokości 8 cm na podsypce ce-mentowo-piaskowej 26-75 pojazdów na godzinę</t>
  </si>
  <si>
    <t>5 d.1</t>
  </si>
  <si>
    <t>KNNR 5 070102 STWiOR 5.5</t>
  </si>
  <si>
    <t>Kopanie rowów dla kabli w sposób ręczny w gruncie kat. III</t>
  </si>
  <si>
    <t>m3</t>
  </si>
  <si>
    <t>6 d.1</t>
  </si>
  <si>
    <t>KNNR 5 070105 z.sz.2.14. 9902-02 STWiOR 5.5</t>
  </si>
  <si>
    <t>Kopanie rowów dla kabli w sposób mechaniczny w gruncie kat. III-IV - roboty obok czynnego pasa jezdni (26-130 poj/h)</t>
  </si>
  <si>
    <t>7 d.1</t>
  </si>
  <si>
    <t>KNNR 5 070501 STWiOR 5.8</t>
  </si>
  <si>
    <t>Ułożenie rur osłonowych giętkich fi75</t>
  </si>
  <si>
    <t>8 d.1</t>
  </si>
  <si>
    <t>Ułożenie rur osłonowych sztywnych dwudzielnych fi 83 mm</t>
  </si>
  <si>
    <t>9 d.1</t>
  </si>
  <si>
    <t>KNNR 5 072402 STWiOR 5.8</t>
  </si>
  <si>
    <t>Wykopy pionowe ręczne dla urządzenia przecisko-wego wraz z jego zasypaniem w gruncie nienawod-nionym kat.III-IV</t>
  </si>
  <si>
    <t>10 d.1</t>
  </si>
  <si>
    <t>KNNR 5 072302 STWiOR 5.8</t>
  </si>
  <si>
    <t>Przewierty mechaniczne dla rury o śr.do 125 mm pod obiektami</t>
  </si>
  <si>
    <t>11 d.1</t>
  </si>
  <si>
    <t>KNNR 5 071302 STWiOR 5.6</t>
  </si>
  <si>
    <t>Układanie kabli o masie do 1.0 kg/m w rurach, pustakach lub kanałach zamkniętych - YAKXS 4x25</t>
  </si>
  <si>
    <t>12 d.1</t>
  </si>
  <si>
    <t>KNNR 5 060502 STWiOR 5.4</t>
  </si>
  <si>
    <t>Montaż uziomów poziomych w wykopie o głębokości do 0.6 m; kat.gruntu III</t>
  </si>
  <si>
    <t>13 d.1</t>
  </si>
  <si>
    <t>KNNR 5 090705 STWiOR 5.4</t>
  </si>
  <si>
    <t>Mechaniczne pogrążanie uziomów pionowych prętowych w gruncie kat III</t>
  </si>
  <si>
    <t>14 d.1</t>
  </si>
  <si>
    <t>KNNR 5 06030700 STWiOR 5.4</t>
  </si>
  <si>
    <t>Przewody uziemiające i wyrównawcze w kanałach odkrytych na słupach. Montaż na słupach, bednarka o przekroju do 200 mm2</t>
  </si>
  <si>
    <t>100 m</t>
  </si>
  <si>
    <t>15 d.1</t>
  </si>
  <si>
    <t>KNNR 5 06110100 STWiOR 5.4</t>
  </si>
  <si>
    <t>Łączenie przewodów instalacji odgomowej lub przewodów wyrównawczych. Miejsce wykonania spawu -w wykopie, przewód - bednarka o przekroju do 120 mm2</t>
  </si>
  <si>
    <t>100 szt</t>
  </si>
  <si>
    <t>16 d.1</t>
  </si>
  <si>
    <t>KNNR 5 072610 STWiOR 5.6</t>
  </si>
  <si>
    <t>Zarobienie na sucho końca kabla 5-żyłowego o przekroju żył do 50 mm2 na napięcie do 1 kV o izolacji i powłoce z tworzyw sztucznych</t>
  </si>
  <si>
    <t>szt.</t>
  </si>
  <si>
    <t>17 d.1</t>
  </si>
  <si>
    <t>KNNR 5 070202 STWiOR 5.6</t>
  </si>
  <si>
    <t>Zasypywanie rowów dla kabli wykonanych ręcznie w gruncie kat. III</t>
  </si>
  <si>
    <t>18 d.1</t>
  </si>
  <si>
    <t>KNNR 5 070205 z.sz.2.14. 9902-02 STWiOR 5.6</t>
  </si>
  <si>
    <t>Zasypywanie rowów dla kabli wykonanych mechanicznie w gruncie kat. III-IV - roboty obok czynnego pasa jezdni (26-130 poj/h)</t>
  </si>
  <si>
    <t>19 d.1</t>
  </si>
  <si>
    <t>KNNR55 0902-07 STWiOR 5.4</t>
  </si>
  <si>
    <t>Montaż konstrukcji stalowych i osprzętu linii napowietrznej nn - ogranicznik przepięć</t>
  </si>
  <si>
    <t>20 d.1</t>
  </si>
  <si>
    <t>Montaż konstrukcji stalowych i osprzętu linii napowietrznej nn - zasisk odgałężny dwustronnie przebi-jajacy</t>
  </si>
  <si>
    <t>21 d.1</t>
  </si>
  <si>
    <t>KNNR55 1001-01 STWiOR 5.2</t>
  </si>
  <si>
    <t>Montaż i stawianie słupów oświetleniowych o masie do 100 kg z fundamentem h=6m</t>
  </si>
  <si>
    <t>22 d.1</t>
  </si>
  <si>
    <t>Montaż i stawianie słupów oświetleniowych o masie do 100 kg z fundamentem h=6,5m</t>
  </si>
  <si>
    <t>23 d.1</t>
  </si>
  <si>
    <t>KNNR 5 100201 STWiOR 5.2</t>
  </si>
  <si>
    <t>Montaż wysięgników rurowych o masie do 15 kg na słupie - długość ramienia 0,5m</t>
  </si>
  <si>
    <t>24 d.1</t>
  </si>
  <si>
    <t>Montaż wysięgników rurowych o masie do 15 kg na słupie - długość ramienia 1,0m</t>
  </si>
  <si>
    <t>25 d.1</t>
  </si>
  <si>
    <t>Montaż wysięgników rurowych o masie do 15 kg na słupie - długość ramienia 1,5m</t>
  </si>
  <si>
    <t>26 d.1</t>
  </si>
  <si>
    <t>KNNR 5 100303 STWiOR 5.3</t>
  </si>
  <si>
    <t>Montaż przewodów do opraw oświetleniowych -wciąganie w słupy, rury osłonowe i wysięgniki przy wysokości latarń do 10 m</t>
  </si>
  <si>
    <t>kpl.przew.</t>
  </si>
  <si>
    <t>27 d.1</t>
  </si>
  <si>
    <t>KNNR 5 100402 STWiOR 5.3</t>
  </si>
  <si>
    <t>Montaż opraw oświetlenia zewnętrznego - oprawa drogowa LED 28W</t>
  </si>
  <si>
    <t>28 d.1</t>
  </si>
  <si>
    <t>Montaż opraw oświetlenia zewnętrznego - oprawa drogowa LED 36W</t>
  </si>
  <si>
    <t>29 d.1</t>
  </si>
  <si>
    <t>Montaż opraw oświetlenia zewnętrznego - oprawa drogowa LED 41,5W</t>
  </si>
  <si>
    <t>30 d.1</t>
  </si>
  <si>
    <t>Montaż opraw oświetlenia zewnętrznego - oprawa drogowa LED 53W</t>
  </si>
  <si>
    <t>31 d.1</t>
  </si>
  <si>
    <t>Montaż opraw oświetlenia zewnętrznego - oprawa drogowa LED 62W</t>
  </si>
  <si>
    <t>32 d.1</t>
  </si>
  <si>
    <t>Montaż opraw oświetlenia zewnętrznego - oprawa drogowa LED 78W</t>
  </si>
  <si>
    <t>33 d.1</t>
  </si>
  <si>
    <t>Montaż opraw oświetlenia zewnętrznego - oprawa przejść dla pieszych LED 75W</t>
  </si>
  <si>
    <t>34 d.1</t>
  </si>
  <si>
    <t>KNNR 5 100601 STWiOR 5.3</t>
  </si>
  <si>
    <t>Tablica bezpiecznikowa wnękowa</t>
  </si>
  <si>
    <t>35 d.1</t>
  </si>
  <si>
    <t>KNNR 5 040301 STWiOR 5.10</t>
  </si>
  <si>
    <t>Urządzenia rozdzielcze (zestawy) o masie do 20 kg na fundamencie prefabrykowanym - szafka SOK</t>
  </si>
  <si>
    <t>36 d.1</t>
  </si>
  <si>
    <t>KNNR 5 100501 STWiOR 5.10</t>
  </si>
  <si>
    <t>Montaż rur osłonowych stalowych na słupie -    rura osłonowa odp. na UV fi50 -    uchwyty</t>
  </si>
  <si>
    <t>37 d.1</t>
  </si>
  <si>
    <t>KNR 2-31 0511-03 STWiOR 5.7</t>
  </si>
  <si>
    <t>Przywrócenie terenu do stanu pierwotnego - odtworzenie dla prowadzenia linii kablowej - Nawierzchnie z kostki brukowej betonowej o grubości 8 cm na podsypce cementowo-piaskowej - kostka z demontażu 0,8</t>
  </si>
  <si>
    <t>KNR 2-31 0502-06 z.o.2. 13. 9902-01 STWiOR 5.7</t>
  </si>
  <si>
    <t>Przywrócenie terenu do stanu pierwotnego - odtworzenie dla prowadzenia linii kablowej - Chodniki z płyt betonowych 50x50x7 cm na podsypce piaskowej z wypełnieniem spoin piaskiem 26-75 pojazdów na godzinę - płytki chodnikowe z demontażu 0,8</t>
  </si>
  <si>
    <t>39 d.1</t>
  </si>
  <si>
    <t>KNR 2-31 0504-05 z.o.2. 13. 9902-01 STWiOR 5.7</t>
  </si>
  <si>
    <t>Przywrócenie terenu do stanu pierwotnego - odtworzenie dla prowadzenia linii kablowej - Chodniki z asfaltu lanego na mieszance żwirowej - grubość warstwy 2 cm 26-75 pojazdów na godzinę</t>
  </si>
  <si>
    <t>40 d.1</t>
  </si>
  <si>
    <t>KNNR-W 9 1110-04</t>
  </si>
  <si>
    <t>Malowanie znaków, liter i cyfr o wys. 5-19 cm</t>
  </si>
  <si>
    <t>Pomiary i roboty pozostałe</t>
  </si>
  <si>
    <t>KNNR 5 130102 STWiOR 6.4</t>
  </si>
  <si>
    <t>Sprawdzenie i pomiar 3-fazowego obwodu elektrycznego niskiego napięcia</t>
  </si>
  <si>
    <t>pomiar</t>
  </si>
  <si>
    <t>KNNR 5 130204 STWiOR 6.3</t>
  </si>
  <si>
    <t>Badanie linii kablowej nn - kabel 5-żyłowy</t>
  </si>
  <si>
    <t>odc.</t>
  </si>
  <si>
    <t>KNNR 5 130401 STWiOR 6.3</t>
  </si>
  <si>
    <t>Badania i pomiary instalacji uziemiającej (pierwszy pomiar)</t>
  </si>
  <si>
    <t>44 d.2</t>
  </si>
  <si>
    <t>KNNR 5 130501 STWiOR 6.4</t>
  </si>
  <si>
    <t>Sprawdzenie samoczynnego wyłączania zasilania (pierwsza próba)</t>
  </si>
  <si>
    <t>prób.</t>
  </si>
  <si>
    <t>45 d.2</t>
  </si>
  <si>
    <t>kalk. własna</t>
  </si>
  <si>
    <t>Obsługa geodezyjna</t>
  </si>
  <si>
    <t>46 d.2</t>
  </si>
  <si>
    <t>Zajęcie pasa drogowego</t>
  </si>
  <si>
    <t>47 d.2</t>
  </si>
  <si>
    <t>Nadzory branżowe</t>
  </si>
  <si>
    <t>Demontaż oświetlenia</t>
  </si>
  <si>
    <t>KNNR 9 100206 STWiOR 5.11</t>
  </si>
  <si>
    <t>Demontaż wysięgników rurowych o ciężarze do 30 kg mocowanych na słupie lub ścianie</t>
  </si>
  <si>
    <t>KNNR 9 100503 STWiOR 5.11</t>
  </si>
  <si>
    <t>Demontaż opraw oświetlenia zewnętrznego na trzpieniu słupa lub wysięgniku</t>
  </si>
  <si>
    <t>kpl.</t>
  </si>
  <si>
    <t xml:space="preserve">Wartość kosztorysowa robót bez podatku VAT
</t>
  </si>
  <si>
    <t>Podatek VAT</t>
  </si>
  <si>
    <t>Ogółem wartość kosztorysowa robót</t>
  </si>
  <si>
    <t>Kosztorys ofertowy Zad. 3.2</t>
  </si>
  <si>
    <t>ETAP 1</t>
  </si>
  <si>
    <t>ETAP 2</t>
  </si>
  <si>
    <t>ETAP 3</t>
  </si>
  <si>
    <t>KNR 2-31 0803-03
STWiOR 5.7</t>
  </si>
  <si>
    <t>KNR 2-31 0803-04
STWiOR 5.7</t>
  </si>
  <si>
    <t>Mechaniczne rozebranie nawierzchni z mieszanek mineralno-bitumicznych - za każdy dalszy 1 cm grubości</t>
  </si>
  <si>
    <t>KNR 2-31 0504-06 z.o.2. 13. 9902-01 STWiOR 5.7</t>
  </si>
  <si>
    <t>Chodniki z asfaltu lanego na mieszance żwirowej - za każdy dalszy 1 cm grubości warstwy</t>
  </si>
  <si>
    <t>38 d.1</t>
  </si>
  <si>
    <t>41 d.1</t>
  </si>
  <si>
    <t>42 d.1</t>
  </si>
  <si>
    <t>43 d.1</t>
  </si>
  <si>
    <t>48 d.2</t>
  </si>
  <si>
    <t>49 d.2</t>
  </si>
  <si>
    <t>50 d.2</t>
  </si>
  <si>
    <t>51 d.2</t>
  </si>
  <si>
    <t>52 d.2</t>
  </si>
  <si>
    <t>53 d.2</t>
  </si>
  <si>
    <t>Mechaniczne rozebranie nawierzchni z mieszanek mineralno-bitumicznych o grubości 4 cm</t>
  </si>
  <si>
    <t>Wartość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</si>
</sst>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darkGrid"/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wrapText="1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 applyAlignment="1">
      <alignment horizontal="left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horizontal="left" vertical="top" wrapText="1"/>
    </xf>
    <xf numFmtId="0" fontId="0" fillId="0" borderId="14" xfId="0" applyBorder="1" applyAlignment="1">
      <alignment horizontal="justify" vertical="top"/>
    </xf>
    <xf numFmtId="0" fontId="0" fillId="0" borderId="14" xfId="0" applyBorder="1" applyAlignment="1">
      <alignment horizontal="left" vertical="top"/>
    </xf>
    <xf numFmtId="2" fontId="0" fillId="3" borderId="15" xfId="0" applyNumberFormat="1" applyFill="1" applyBorder="1"/>
    <xf numFmtId="2" fontId="0" fillId="4" borderId="15" xfId="0" applyNumberFormat="1" applyFill="1" applyBorder="1"/>
    <xf numFmtId="0" fontId="0" fillId="0" borderId="4" xfId="0" applyBorder="1" applyAlignment="1">
      <alignment horizontal="right" vertical="top" wrapText="1"/>
    </xf>
    <xf numFmtId="0" fontId="0" fillId="0" borderId="4" xfId="0" applyBorder="1" applyAlignment="1">
      <alignment horizontal="justify" vertical="top" wrapText="1"/>
    </xf>
    <xf numFmtId="2" fontId="0" fillId="3" borderId="8" xfId="0" applyNumberFormat="1" applyFill="1" applyBorder="1"/>
    <xf numFmtId="2" fontId="0" fillId="4" borderId="8" xfId="0" applyNumberFormat="1" applyFill="1" applyBorder="1"/>
    <xf numFmtId="0" fontId="0" fillId="0" borderId="4" xfId="0" applyBorder="1" applyAlignment="1">
      <alignment horizontal="justify" vertical="top"/>
    </xf>
    <xf numFmtId="0" fontId="0" fillId="0" borderId="4" xfId="0" applyBorder="1" applyAlignment="1">
      <alignment horizontal="justify" wrapText="1"/>
    </xf>
    <xf numFmtId="0" fontId="0" fillId="0" borderId="11" xfId="0" applyBorder="1" applyAlignment="1">
      <alignment horizontal="justify" vertical="top"/>
    </xf>
    <xf numFmtId="2" fontId="0" fillId="3" borderId="13" xfId="0" applyNumberFormat="1" applyFill="1" applyBorder="1"/>
    <xf numFmtId="2" fontId="0" fillId="4" borderId="13" xfId="0" applyNumberFormat="1" applyFill="1" applyBorder="1"/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justify"/>
    </xf>
    <xf numFmtId="2" fontId="2" fillId="0" borderId="4" xfId="0" applyNumberFormat="1" applyFont="1" applyBorder="1" applyAlignment="1">
      <alignment horizontal="right" vertical="top" wrapText="1"/>
    </xf>
    <xf numFmtId="2" fontId="0" fillId="0" borderId="0" xfId="0" applyNumberFormat="1"/>
    <xf numFmtId="0" fontId="2" fillId="0" borderId="4" xfId="0" applyFont="1" applyBorder="1" applyAlignment="1">
      <alignment horizontal="right" vertical="top" wrapText="1"/>
    </xf>
    <xf numFmtId="2" fontId="0" fillId="0" borderId="14" xfId="0" applyNumberFormat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0" fillId="0" borderId="2" xfId="0" applyBorder="1" applyAlignment="1"/>
    <xf numFmtId="0" fontId="2" fillId="4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4" borderId="19" xfId="0" applyNumberFormat="1" applyFill="1" applyBorder="1"/>
    <xf numFmtId="2" fontId="0" fillId="4" borderId="17" xfId="0" applyNumberFormat="1" applyFill="1" applyBorder="1"/>
    <xf numFmtId="2" fontId="0" fillId="4" borderId="18" xfId="0" applyNumberFormat="1" applyFill="1" applyBorder="1"/>
    <xf numFmtId="2" fontId="2" fillId="0" borderId="1" xfId="0" applyNumberFormat="1" applyFont="1" applyBorder="1" applyAlignment="1">
      <alignment horizontal="right" vertical="top" wrapText="1"/>
    </xf>
    <xf numFmtId="2" fontId="0" fillId="3" borderId="23" xfId="0" applyNumberFormat="1" applyFill="1" applyBorder="1"/>
    <xf numFmtId="2" fontId="0" fillId="3" borderId="7" xfId="0" applyNumberFormat="1" applyFill="1" applyBorder="1"/>
    <xf numFmtId="2" fontId="0" fillId="3" borderId="12" xfId="0" applyNumberFormat="1" applyFill="1" applyBorder="1"/>
    <xf numFmtId="0" fontId="0" fillId="0" borderId="11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9" xfId="0" applyBorder="1" applyAlignment="1">
      <alignment horizontal="center" vertical="top"/>
    </xf>
    <xf numFmtId="2" fontId="2" fillId="5" borderId="11" xfId="0" applyNumberFormat="1" applyFont="1" applyFill="1" applyBorder="1" applyAlignment="1">
      <alignment horizontal="center" vertical="top" wrapText="1"/>
    </xf>
    <xf numFmtId="2" fontId="2" fillId="5" borderId="25" xfId="0" applyNumberFormat="1" applyFont="1" applyFill="1" applyBorder="1" applyAlignment="1">
      <alignment horizontal="center" vertical="top" wrapText="1"/>
    </xf>
    <xf numFmtId="2" fontId="2" fillId="5" borderId="14" xfId="0" applyNumberFormat="1" applyFont="1" applyFill="1" applyBorder="1" applyAlignment="1">
      <alignment horizontal="center" vertical="top" wrapText="1"/>
    </xf>
    <xf numFmtId="2" fontId="0" fillId="3" borderId="26" xfId="0" applyNumberFormat="1" applyFill="1" applyBorder="1"/>
    <xf numFmtId="2" fontId="2" fillId="5" borderId="27" xfId="0" applyNumberFormat="1" applyFont="1" applyFill="1" applyBorder="1" applyAlignment="1">
      <alignment horizontal="center" vertical="top" wrapText="1"/>
    </xf>
    <xf numFmtId="2" fontId="2" fillId="5" borderId="28" xfId="0" applyNumberFormat="1" applyFont="1" applyFill="1" applyBorder="1" applyAlignment="1">
      <alignment horizontal="center" vertical="top" wrapText="1"/>
    </xf>
    <xf numFmtId="2" fontId="2" fillId="5" borderId="24" xfId="0" applyNumberFormat="1" applyFont="1" applyFill="1" applyBorder="1" applyAlignment="1">
      <alignment horizontal="center" vertical="top" wrapText="1"/>
    </xf>
    <xf numFmtId="2" fontId="0" fillId="3" borderId="6" xfId="0" applyNumberFormat="1" applyFill="1" applyBorder="1"/>
    <xf numFmtId="2" fontId="0" fillId="3" borderId="5" xfId="0" applyNumberFormat="1" applyFill="1" applyBorder="1"/>
    <xf numFmtId="2" fontId="0" fillId="4" borderId="6" xfId="0" applyNumberFormat="1" applyFill="1" applyBorder="1"/>
    <xf numFmtId="44" fontId="0" fillId="0" borderId="14" xfId="1" applyFont="1" applyBorder="1" applyAlignment="1">
      <alignment horizontal="right" vertical="top"/>
    </xf>
    <xf numFmtId="44" fontId="0" fillId="0" borderId="0" xfId="1" applyFont="1"/>
    <xf numFmtId="44" fontId="0" fillId="4" borderId="15" xfId="1" applyFont="1" applyFill="1" applyBorder="1"/>
    <xf numFmtId="44" fontId="0" fillId="0" borderId="4" xfId="1" applyFont="1" applyBorder="1" applyAlignment="1">
      <alignment horizontal="center" vertical="top" wrapText="1"/>
    </xf>
    <xf numFmtId="44" fontId="0" fillId="0" borderId="4" xfId="1" applyFont="1" applyBorder="1" applyAlignment="1">
      <alignment horizontal="center"/>
    </xf>
    <xf numFmtId="44" fontId="0" fillId="0" borderId="4" xfId="1" applyFont="1" applyBorder="1" applyAlignment="1">
      <alignment horizontal="left" vertical="top" wrapText="1"/>
    </xf>
    <xf numFmtId="44" fontId="0" fillId="0" borderId="4" xfId="1" applyFont="1" applyBorder="1" applyAlignment="1">
      <alignment horizontal="center" vertical="top"/>
    </xf>
    <xf numFmtId="44" fontId="0" fillId="0" borderId="11" xfId="1" applyFont="1" applyBorder="1" applyAlignment="1">
      <alignment horizontal="left" vertical="top"/>
    </xf>
    <xf numFmtId="44" fontId="0" fillId="0" borderId="4" xfId="1" applyFont="1" applyBorder="1" applyAlignment="1">
      <alignment horizontal="right" vertical="top"/>
    </xf>
    <xf numFmtId="44" fontId="2" fillId="0" borderId="14" xfId="1" applyFont="1" applyBorder="1" applyAlignment="1">
      <alignment horizontal="right" vertical="top" wrapText="1"/>
    </xf>
    <xf numFmtId="44" fontId="2" fillId="0" borderId="4" xfId="1" applyFont="1" applyBorder="1" applyAlignment="1">
      <alignment horizontal="right" vertical="top" wrapText="1"/>
    </xf>
    <xf numFmtId="44" fontId="2" fillId="4" borderId="6" xfId="1" applyFont="1" applyFill="1" applyBorder="1" applyAlignment="1">
      <alignment horizontal="center" vertical="center" wrapText="1"/>
    </xf>
    <xf numFmtId="44" fontId="3" fillId="0" borderId="8" xfId="1" applyFont="1" applyBorder="1" applyAlignment="1">
      <alignment horizontal="center"/>
    </xf>
    <xf numFmtId="44" fontId="2" fillId="0" borderId="13" xfId="1" applyFont="1" applyBorder="1" applyAlignment="1">
      <alignment horizontal="center"/>
    </xf>
    <xf numFmtId="44" fontId="2" fillId="4" borderId="20" xfId="1" applyFont="1" applyFill="1" applyBorder="1" applyAlignment="1">
      <alignment horizontal="center" vertical="center" wrapText="1"/>
    </xf>
    <xf numFmtId="44" fontId="3" fillId="0" borderId="21" xfId="1" applyFont="1" applyBorder="1" applyAlignment="1">
      <alignment horizontal="center"/>
    </xf>
    <xf numFmtId="44" fontId="2" fillId="0" borderId="22" xfId="1" applyFont="1" applyBorder="1" applyAlignment="1">
      <alignment horizontal="center"/>
    </xf>
    <xf numFmtId="44" fontId="0" fillId="0" borderId="14" xfId="1" applyFont="1" applyBorder="1" applyAlignment="1" applyProtection="1">
      <alignment horizontal="right" vertical="top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62"/>
  <sheetViews>
    <sheetView tabSelected="1" zoomScaleNormal="100" workbookViewId="0">
      <selection activeCell="L16" sqref="L16"/>
    </sheetView>
  </sheetViews>
  <sheetFormatPr defaultRowHeight="15" x14ac:dyDescent="0.25"/>
  <cols>
    <col min="1" max="1" width="7.28515625" bestFit="1" customWidth="1"/>
    <col min="2" max="2" width="17.28515625" customWidth="1"/>
    <col min="3" max="3" width="48.5703125" customWidth="1"/>
    <col min="4" max="4" width="10.28515625" bestFit="1" customWidth="1"/>
    <col min="5" max="5" width="10" bestFit="1" customWidth="1"/>
    <col min="6" max="6" width="9" style="79" bestFit="1" customWidth="1"/>
    <col min="7" max="7" width="13.5703125" style="79" bestFit="1" customWidth="1"/>
    <col min="8" max="8" width="0" hidden="1" customWidth="1"/>
    <col min="9" max="9" width="7.5703125" hidden="1" customWidth="1"/>
    <col min="10" max="10" width="9.5703125" hidden="1" customWidth="1"/>
    <col min="11" max="11" width="7.5703125" bestFit="1" customWidth="1"/>
    <col min="12" max="12" width="12.42578125" style="79" bestFit="1" customWidth="1"/>
    <col min="13" max="13" width="7.5703125" bestFit="1" customWidth="1"/>
    <col min="14" max="14" width="12.42578125" style="79" bestFit="1" customWidth="1"/>
    <col min="15" max="15" width="7.5703125" bestFit="1" customWidth="1"/>
    <col min="16" max="16" width="12.42578125" style="79" bestFit="1" customWidth="1"/>
    <col min="17" max="17" width="7.5703125" bestFit="1" customWidth="1"/>
    <col min="18" max="18" width="11.42578125" style="79" bestFit="1" customWidth="1"/>
    <col min="19" max="19" width="7.5703125" hidden="1" customWidth="1"/>
    <col min="20" max="20" width="9.5703125" hidden="1" customWidth="1"/>
    <col min="21" max="21" width="6.5703125" bestFit="1" customWidth="1"/>
    <col min="22" max="22" width="11.42578125" style="79" bestFit="1" customWidth="1"/>
    <col min="23" max="23" width="7.5703125" bestFit="1" customWidth="1"/>
    <col min="24" max="24" width="11.42578125" style="79" bestFit="1" customWidth="1"/>
    <col min="25" max="25" width="7.5703125" bestFit="1" customWidth="1"/>
    <col min="26" max="26" width="12.42578125" style="79" bestFit="1" customWidth="1"/>
    <col min="27" max="27" width="7.5703125" bestFit="1" customWidth="1"/>
    <col min="28" max="28" width="11.42578125" style="79" bestFit="1" customWidth="1"/>
    <col min="29" max="29" width="7.5703125" bestFit="1" customWidth="1"/>
    <col min="30" max="30" width="11.42578125" style="79" bestFit="1" customWidth="1"/>
    <col min="31" max="31" width="7.5703125" bestFit="1" customWidth="1"/>
    <col min="32" max="32" width="12.42578125" style="79" bestFit="1" customWidth="1"/>
    <col min="33" max="33" width="7.5703125" bestFit="1" customWidth="1"/>
    <col min="34" max="34" width="12.42578125" style="79" bestFit="1" customWidth="1"/>
    <col min="35" max="35" width="7.5703125" bestFit="1" customWidth="1"/>
    <col min="36" max="36" width="11.42578125" style="79" bestFit="1" customWidth="1"/>
    <col min="37" max="37" width="7.5703125" bestFit="1" customWidth="1"/>
    <col min="38" max="38" width="11.42578125" style="79" bestFit="1" customWidth="1"/>
    <col min="39" max="39" width="12.140625" bestFit="1" customWidth="1"/>
    <col min="40" max="40" width="8.7109375" style="79" bestFit="1" customWidth="1"/>
  </cols>
  <sheetData>
    <row r="1" spans="1:40" ht="24" thickBot="1" x14ac:dyDescent="0.4">
      <c r="A1" s="60" t="s">
        <v>210</v>
      </c>
      <c r="B1" s="61"/>
      <c r="C1" s="61"/>
      <c r="D1" s="61"/>
      <c r="E1" s="61"/>
      <c r="F1" s="61"/>
      <c r="G1" s="62"/>
      <c r="I1" s="60" t="s">
        <v>0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2"/>
      <c r="AE1" s="60"/>
      <c r="AF1" s="61"/>
      <c r="AG1" s="61"/>
      <c r="AH1" s="61"/>
      <c r="AI1" s="61"/>
      <c r="AJ1" s="61"/>
      <c r="AK1" s="61"/>
      <c r="AL1" s="61"/>
      <c r="AM1" s="61"/>
      <c r="AN1" s="61"/>
    </row>
    <row r="2" spans="1:40" ht="64.5" thickBot="1" x14ac:dyDescent="0.3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81" t="s">
        <v>6</v>
      </c>
      <c r="G2" s="83" t="s">
        <v>230</v>
      </c>
      <c r="I2" s="5" t="s">
        <v>7</v>
      </c>
      <c r="J2" s="39" t="s">
        <v>8</v>
      </c>
      <c r="K2" s="5" t="s">
        <v>9</v>
      </c>
      <c r="L2" s="89" t="s">
        <v>10</v>
      </c>
      <c r="M2" s="7" t="s">
        <v>11</v>
      </c>
      <c r="N2" s="89" t="s">
        <v>12</v>
      </c>
      <c r="O2" s="7" t="s">
        <v>13</v>
      </c>
      <c r="P2" s="92" t="s">
        <v>14</v>
      </c>
      <c r="Q2" s="5" t="s">
        <v>15</v>
      </c>
      <c r="R2" s="89" t="s">
        <v>16</v>
      </c>
      <c r="S2" s="7" t="s">
        <v>17</v>
      </c>
      <c r="T2" s="6" t="s">
        <v>18</v>
      </c>
      <c r="U2" s="7" t="s">
        <v>19</v>
      </c>
      <c r="V2" s="89" t="s">
        <v>20</v>
      </c>
      <c r="W2" s="7" t="s">
        <v>21</v>
      </c>
      <c r="X2" s="89" t="s">
        <v>22</v>
      </c>
      <c r="Y2" s="7" t="s">
        <v>23</v>
      </c>
      <c r="Z2" s="92" t="s">
        <v>24</v>
      </c>
      <c r="AA2" s="5" t="s">
        <v>25</v>
      </c>
      <c r="AB2" s="89" t="s">
        <v>26</v>
      </c>
      <c r="AC2" s="7" t="s">
        <v>27</v>
      </c>
      <c r="AD2" s="89" t="s">
        <v>28</v>
      </c>
      <c r="AE2" s="7" t="s">
        <v>29</v>
      </c>
      <c r="AF2" s="89" t="s">
        <v>30</v>
      </c>
      <c r="AG2" s="7" t="s">
        <v>31</v>
      </c>
      <c r="AH2" s="89" t="s">
        <v>32</v>
      </c>
      <c r="AI2" s="7" t="s">
        <v>33</v>
      </c>
      <c r="AJ2" s="89" t="s">
        <v>34</v>
      </c>
      <c r="AK2" s="7" t="s">
        <v>35</v>
      </c>
      <c r="AL2" s="89" t="s">
        <v>36</v>
      </c>
      <c r="AM2" s="7" t="s">
        <v>37</v>
      </c>
      <c r="AN2" s="92" t="s">
        <v>38</v>
      </c>
    </row>
    <row r="3" spans="1:40" ht="15.75" thickBot="1" x14ac:dyDescent="0.3">
      <c r="A3" s="8" t="s">
        <v>39</v>
      </c>
      <c r="B3" s="9" t="s">
        <v>40</v>
      </c>
      <c r="C3" s="3" t="s">
        <v>41</v>
      </c>
      <c r="D3" s="3" t="s">
        <v>42</v>
      </c>
      <c r="E3" s="3" t="s">
        <v>43</v>
      </c>
      <c r="F3" s="82" t="s">
        <v>44</v>
      </c>
      <c r="G3" s="84" t="s">
        <v>45</v>
      </c>
      <c r="I3" s="10">
        <v>8</v>
      </c>
      <c r="J3" s="40" t="s">
        <v>46</v>
      </c>
      <c r="K3" s="10">
        <v>10</v>
      </c>
      <c r="L3" s="90" t="s">
        <v>47</v>
      </c>
      <c r="M3" s="11">
        <v>12</v>
      </c>
      <c r="N3" s="90" t="s">
        <v>48</v>
      </c>
      <c r="O3" s="11">
        <v>14</v>
      </c>
      <c r="P3" s="93" t="s">
        <v>49</v>
      </c>
      <c r="Q3" s="10">
        <v>16</v>
      </c>
      <c r="R3" s="90" t="s">
        <v>50</v>
      </c>
      <c r="S3" s="11">
        <v>18</v>
      </c>
      <c r="T3" s="11" t="s">
        <v>51</v>
      </c>
      <c r="U3" s="11">
        <v>20</v>
      </c>
      <c r="V3" s="90" t="s">
        <v>52</v>
      </c>
      <c r="W3" s="11">
        <v>22</v>
      </c>
      <c r="X3" s="90" t="s">
        <v>53</v>
      </c>
      <c r="Y3" s="11">
        <v>24</v>
      </c>
      <c r="Z3" s="93" t="s">
        <v>54</v>
      </c>
      <c r="AA3" s="10">
        <v>26</v>
      </c>
      <c r="AB3" s="90" t="s">
        <v>55</v>
      </c>
      <c r="AC3" s="11">
        <v>28</v>
      </c>
      <c r="AD3" s="90" t="s">
        <v>56</v>
      </c>
      <c r="AE3" s="11">
        <v>30</v>
      </c>
      <c r="AF3" s="90" t="s">
        <v>57</v>
      </c>
      <c r="AG3" s="11">
        <v>32</v>
      </c>
      <c r="AH3" s="90" t="s">
        <v>58</v>
      </c>
      <c r="AI3" s="11">
        <v>34</v>
      </c>
      <c r="AJ3" s="90" t="s">
        <v>59</v>
      </c>
      <c r="AK3" s="11">
        <v>36</v>
      </c>
      <c r="AL3" s="90" t="s">
        <v>60</v>
      </c>
      <c r="AM3" s="11">
        <v>38</v>
      </c>
      <c r="AN3" s="93" t="s">
        <v>61</v>
      </c>
    </row>
    <row r="4" spans="1:40" ht="15.75" thickBot="1" x14ac:dyDescent="0.3">
      <c r="A4" s="63" t="s">
        <v>62</v>
      </c>
      <c r="B4" s="64"/>
      <c r="C4" s="65"/>
      <c r="D4" s="65"/>
      <c r="E4" s="65"/>
      <c r="F4" s="66"/>
      <c r="G4" s="85"/>
      <c r="I4" s="13" t="s">
        <v>5</v>
      </c>
      <c r="J4" s="41" t="s">
        <v>63</v>
      </c>
      <c r="K4" s="13" t="s">
        <v>5</v>
      </c>
      <c r="L4" s="91" t="s">
        <v>63</v>
      </c>
      <c r="M4" s="14" t="s">
        <v>5</v>
      </c>
      <c r="N4" s="91" t="s">
        <v>63</v>
      </c>
      <c r="O4" s="14" t="s">
        <v>5</v>
      </c>
      <c r="P4" s="94" t="s">
        <v>63</v>
      </c>
      <c r="Q4" s="13" t="s">
        <v>5</v>
      </c>
      <c r="R4" s="91" t="s">
        <v>63</v>
      </c>
      <c r="S4" s="14" t="s">
        <v>5</v>
      </c>
      <c r="T4" s="14" t="s">
        <v>63</v>
      </c>
      <c r="U4" s="14" t="s">
        <v>5</v>
      </c>
      <c r="V4" s="91" t="s">
        <v>63</v>
      </c>
      <c r="W4" s="14" t="s">
        <v>5</v>
      </c>
      <c r="X4" s="91" t="s">
        <v>63</v>
      </c>
      <c r="Y4" s="14" t="s">
        <v>5</v>
      </c>
      <c r="Z4" s="94" t="s">
        <v>63</v>
      </c>
      <c r="AA4" s="13" t="s">
        <v>5</v>
      </c>
      <c r="AB4" s="91" t="s">
        <v>63</v>
      </c>
      <c r="AC4" s="14" t="s">
        <v>5</v>
      </c>
      <c r="AD4" s="91" t="s">
        <v>63</v>
      </c>
      <c r="AE4" s="14" t="s">
        <v>5</v>
      </c>
      <c r="AF4" s="91" t="s">
        <v>63</v>
      </c>
      <c r="AG4" s="14" t="s">
        <v>5</v>
      </c>
      <c r="AH4" s="91" t="s">
        <v>63</v>
      </c>
      <c r="AI4" s="14" t="s">
        <v>5</v>
      </c>
      <c r="AJ4" s="91" t="s">
        <v>63</v>
      </c>
      <c r="AK4" s="14" t="s">
        <v>5</v>
      </c>
      <c r="AL4" s="91" t="s">
        <v>63</v>
      </c>
      <c r="AM4" s="14" t="s">
        <v>5</v>
      </c>
      <c r="AN4" s="94" t="s">
        <v>63</v>
      </c>
    </row>
    <row r="5" spans="1:40" ht="15.75" thickBot="1" x14ac:dyDescent="0.3">
      <c r="A5" s="15" t="s">
        <v>39</v>
      </c>
      <c r="B5" s="1"/>
      <c r="C5" s="51" t="s">
        <v>64</v>
      </c>
      <c r="D5" s="52"/>
      <c r="E5" s="52"/>
      <c r="F5" s="52"/>
      <c r="G5" s="52"/>
      <c r="H5" s="37"/>
      <c r="I5" s="37"/>
      <c r="J5" s="37"/>
      <c r="K5" s="51" t="s">
        <v>211</v>
      </c>
      <c r="L5" s="52"/>
      <c r="M5" s="52"/>
      <c r="N5" s="52"/>
      <c r="O5" s="52"/>
      <c r="P5" s="53"/>
      <c r="Q5" s="51" t="s">
        <v>212</v>
      </c>
      <c r="R5" s="52"/>
      <c r="S5" s="52"/>
      <c r="T5" s="52"/>
      <c r="U5" s="52"/>
      <c r="V5" s="52"/>
      <c r="W5" s="52"/>
      <c r="X5" s="52"/>
      <c r="Y5" s="52"/>
      <c r="Z5" s="53"/>
      <c r="AA5" s="51" t="s">
        <v>213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3"/>
    </row>
    <row r="6" spans="1:40" ht="30.75" thickBot="1" x14ac:dyDescent="0.3">
      <c r="A6" s="16" t="s">
        <v>65</v>
      </c>
      <c r="B6" s="17" t="s">
        <v>66</v>
      </c>
      <c r="C6" s="18" t="s">
        <v>67</v>
      </c>
      <c r="D6" s="19" t="s">
        <v>68</v>
      </c>
      <c r="E6" s="36">
        <f>K6+M6+O6+Q6+U6+W6+Y6+AA6+AC6+AE6+AG6+AI6+AK6+AM6</f>
        <v>52</v>
      </c>
      <c r="F6" s="95"/>
      <c r="G6" s="78" t="str">
        <f>IF(E6*F6&lt;&gt;0,E6*F6,"")</f>
        <v/>
      </c>
      <c r="I6" s="20"/>
      <c r="J6" s="42"/>
      <c r="K6" s="46">
        <v>4</v>
      </c>
      <c r="L6" s="80" t="str">
        <f>IF(K6*$F6&lt;&gt;0,K6*$F6,"")</f>
        <v/>
      </c>
      <c r="M6" s="20">
        <v>4</v>
      </c>
      <c r="N6" s="80" t="str">
        <f>IF(M6*$F6&lt;&gt;0,M6*$F6,"")</f>
        <v/>
      </c>
      <c r="O6" s="20">
        <v>4</v>
      </c>
      <c r="P6" s="80" t="str">
        <f>IF(O6*$F6&lt;&gt;0,O6*$F6,"")</f>
        <v/>
      </c>
      <c r="Q6" s="46">
        <v>4</v>
      </c>
      <c r="R6" s="80" t="str">
        <f>IF(Q6*$F6&lt;&gt;0,Q6*$F6,"")</f>
        <v/>
      </c>
      <c r="S6" s="20"/>
      <c r="T6" s="21"/>
      <c r="U6" s="20">
        <v>4</v>
      </c>
      <c r="V6" s="80" t="str">
        <f>IF(U6*$F6&lt;&gt;0,U6*$F6,"")</f>
        <v/>
      </c>
      <c r="W6" s="20">
        <v>4</v>
      </c>
      <c r="X6" s="80" t="str">
        <f>IF(W6*$F6&lt;&gt;0,W6*$F6,"")</f>
        <v/>
      </c>
      <c r="Y6" s="20">
        <v>4</v>
      </c>
      <c r="Z6" s="80" t="str">
        <f>IF(Y6*$F6&lt;&gt;0,Y6*$F6,"")</f>
        <v/>
      </c>
      <c r="AA6" s="46">
        <v>4</v>
      </c>
      <c r="AB6" s="80" t="str">
        <f>IF(AA6*$F6&lt;&gt;0,AA6*$F6,"")</f>
        <v/>
      </c>
      <c r="AC6" s="20">
        <v>4</v>
      </c>
      <c r="AD6" s="80" t="str">
        <f>IF(AC6*$F6&lt;&gt;0,AC6*$F6,"")</f>
        <v/>
      </c>
      <c r="AE6" s="20">
        <v>4</v>
      </c>
      <c r="AF6" s="80" t="str">
        <f>IF(AE6*$F6&lt;&gt;0,AE6*$F6,"")</f>
        <v/>
      </c>
      <c r="AG6" s="20">
        <v>4</v>
      </c>
      <c r="AH6" s="80" t="str">
        <f>IF(AG6*$F6&lt;&gt;0,AG6*$F6,"")</f>
        <v/>
      </c>
      <c r="AI6" s="20">
        <v>4</v>
      </c>
      <c r="AJ6" s="80" t="str">
        <f>IF(AI6*$F6&lt;&gt;0,AI6*$F6,"")</f>
        <v/>
      </c>
      <c r="AK6" s="20">
        <v>4</v>
      </c>
      <c r="AL6" s="80" t="str">
        <f>IF(AK6*$F6&lt;&gt;0,AK6*$F6,"")</f>
        <v/>
      </c>
      <c r="AM6" s="20">
        <v>0</v>
      </c>
      <c r="AN6" s="80" t="str">
        <f>IF(AM6*$F6&lt;&gt;0,AM6*$F6,"")</f>
        <v/>
      </c>
    </row>
    <row r="7" spans="1:40" ht="45.75" thickBot="1" x14ac:dyDescent="0.3">
      <c r="A7" s="22" t="s">
        <v>69</v>
      </c>
      <c r="B7" s="4" t="s">
        <v>70</v>
      </c>
      <c r="C7" s="23" t="s">
        <v>71</v>
      </c>
      <c r="D7" s="1" t="s">
        <v>72</v>
      </c>
      <c r="E7" s="36">
        <f t="shared" ref="E7:E59" si="0">K7+M7+O7+Q7+U7+W7+Y7+AA7+AC7+AE7+AG7+AI7+AK7+AM7</f>
        <v>6793.7667082516482</v>
      </c>
      <c r="F7" s="95"/>
      <c r="G7" s="78" t="str">
        <f t="shared" ref="G7:G59" si="1">IF(E7*F7&lt;&gt;0,E7*F7,"")</f>
        <v/>
      </c>
      <c r="I7" s="24"/>
      <c r="J7" s="43"/>
      <c r="K7" s="47">
        <v>806.55409018000364</v>
      </c>
      <c r="L7" s="80" t="str">
        <f t="shared" ref="L7:N56" si="2">IF(K7*$F7&lt;&gt;0,K7*$F7,"")</f>
        <v/>
      </c>
      <c r="M7" s="24">
        <v>677.4906433790768</v>
      </c>
      <c r="N7" s="80" t="str">
        <f t="shared" si="2"/>
        <v/>
      </c>
      <c r="O7" s="24">
        <v>829.8520762787382</v>
      </c>
      <c r="P7" s="80" t="str">
        <f t="shared" ref="P7" si="3">IF(O7*$F7&lt;&gt;0,O7*$F7,"")</f>
        <v/>
      </c>
      <c r="Q7" s="47">
        <v>349.46979148101946</v>
      </c>
      <c r="R7" s="80" t="str">
        <f t="shared" ref="R7" si="4">IF(Q7*$F7&lt;&gt;0,Q7*$F7,"")</f>
        <v/>
      </c>
      <c r="S7" s="24"/>
      <c r="T7" s="25"/>
      <c r="U7" s="24">
        <v>230.02138656211017</v>
      </c>
      <c r="V7" s="80" t="str">
        <f t="shared" ref="V7" si="5">IF(U7*$F7&lt;&gt;0,U7*$F7,"")</f>
        <v/>
      </c>
      <c r="W7" s="24">
        <v>418.99394047406884</v>
      </c>
      <c r="X7" s="80" t="str">
        <f t="shared" ref="X7" si="6">IF(W7*$F7&lt;&gt;0,W7*$F7,"")</f>
        <v/>
      </c>
      <c r="Y7" s="24">
        <v>872.38014614150779</v>
      </c>
      <c r="Z7" s="80" t="str">
        <f t="shared" ref="Z7" si="7">IF(Y7*$F7&lt;&gt;0,Y7*$F7,"")</f>
        <v/>
      </c>
      <c r="AA7" s="47">
        <v>370.17911245767243</v>
      </c>
      <c r="AB7" s="80" t="str">
        <f t="shared" ref="AB7" si="8">IF(AA7*$F7&lt;&gt;0,AA7*$F7,"")</f>
        <v/>
      </c>
      <c r="AC7" s="24">
        <v>428.6089823560863</v>
      </c>
      <c r="AD7" s="80" t="str">
        <f t="shared" ref="AD7" si="9">IF(AC7*$F7&lt;&gt;0,AC7*$F7,"")</f>
        <v/>
      </c>
      <c r="AE7" s="24">
        <v>523.64997326679736</v>
      </c>
      <c r="AF7" s="80" t="str">
        <f t="shared" ref="AF7" si="10">IF(AE7*$F7&lt;&gt;0,AE7*$F7,"")</f>
        <v/>
      </c>
      <c r="AG7" s="24">
        <v>603.8985920513278</v>
      </c>
      <c r="AH7" s="80" t="str">
        <f t="shared" ref="AH7" si="11">IF(AG7*$F7&lt;&gt;0,AG7*$F7,"")</f>
        <v/>
      </c>
      <c r="AI7" s="24">
        <v>305.83229370878632</v>
      </c>
      <c r="AJ7" s="80" t="str">
        <f t="shared" ref="AJ7" si="12">IF(AI7*$F7&lt;&gt;0,AI7*$F7,"")</f>
        <v/>
      </c>
      <c r="AK7" s="24">
        <v>376.83567991445375</v>
      </c>
      <c r="AL7" s="80" t="str">
        <f t="shared" ref="AL7" si="13">IF(AK7*$F7&lt;&gt;0,AK7*$F7,"")</f>
        <v/>
      </c>
      <c r="AM7" s="24">
        <v>0</v>
      </c>
      <c r="AN7" s="80" t="str">
        <f t="shared" ref="AN7" si="14">IF(AM7*$F7&lt;&gt;0,AM7*$F7,"")</f>
        <v/>
      </c>
    </row>
    <row r="8" spans="1:40" ht="30.75" thickBot="1" x14ac:dyDescent="0.3">
      <c r="A8" s="22" t="s">
        <v>73</v>
      </c>
      <c r="B8" s="50" t="s">
        <v>214</v>
      </c>
      <c r="C8" s="23" t="s">
        <v>229</v>
      </c>
      <c r="D8" s="1" t="s">
        <v>76</v>
      </c>
      <c r="E8" s="36">
        <f t="shared" si="0"/>
        <v>1698.441677062912</v>
      </c>
      <c r="F8" s="95"/>
      <c r="G8" s="78" t="str">
        <f t="shared" si="1"/>
        <v/>
      </c>
      <c r="I8" s="24"/>
      <c r="J8" s="43"/>
      <c r="K8" s="47">
        <v>201.63852254500091</v>
      </c>
      <c r="L8" s="80" t="str">
        <f t="shared" si="2"/>
        <v/>
      </c>
      <c r="M8" s="24">
        <v>169.3726608447692</v>
      </c>
      <c r="N8" s="80" t="str">
        <f t="shared" si="2"/>
        <v/>
      </c>
      <c r="O8" s="24">
        <v>207.46301906968455</v>
      </c>
      <c r="P8" s="80" t="str">
        <f t="shared" ref="P8" si="15">IF(O8*$F8&lt;&gt;0,O8*$F8,"")</f>
        <v/>
      </c>
      <c r="Q8" s="47">
        <v>87.367447870254864</v>
      </c>
      <c r="R8" s="80" t="str">
        <f t="shared" ref="R8" si="16">IF(Q8*$F8&lt;&gt;0,Q8*$F8,"")</f>
        <v/>
      </c>
      <c r="S8" s="24"/>
      <c r="T8" s="25"/>
      <c r="U8" s="24">
        <v>57.505346640527542</v>
      </c>
      <c r="V8" s="80" t="str">
        <f t="shared" ref="V8" si="17">IF(U8*$F8&lt;&gt;0,U8*$F8,"")</f>
        <v/>
      </c>
      <c r="W8" s="24">
        <v>104.74848511851721</v>
      </c>
      <c r="X8" s="80" t="str">
        <f t="shared" ref="X8" si="18">IF(W8*$F8&lt;&gt;0,W8*$F8,"")</f>
        <v/>
      </c>
      <c r="Y8" s="24">
        <v>218.09503653537695</v>
      </c>
      <c r="Z8" s="80" t="str">
        <f t="shared" ref="Z8" si="19">IF(Y8*$F8&lt;&gt;0,Y8*$F8,"")</f>
        <v/>
      </c>
      <c r="AA8" s="47">
        <v>92.544778114418108</v>
      </c>
      <c r="AB8" s="80" t="str">
        <f t="shared" ref="AB8" si="20">IF(AA8*$F8&lt;&gt;0,AA8*$F8,"")</f>
        <v/>
      </c>
      <c r="AC8" s="24">
        <v>107.15224558902158</v>
      </c>
      <c r="AD8" s="80" t="str">
        <f t="shared" ref="AD8" si="21">IF(AC8*$F8&lt;&gt;0,AC8*$F8,"")</f>
        <v/>
      </c>
      <c r="AE8" s="24">
        <v>130.91249331669934</v>
      </c>
      <c r="AF8" s="80" t="str">
        <f t="shared" ref="AF8" si="22">IF(AE8*$F8&lt;&gt;0,AE8*$F8,"")</f>
        <v/>
      </c>
      <c r="AG8" s="24">
        <v>150.97464801283195</v>
      </c>
      <c r="AH8" s="80" t="str">
        <f t="shared" ref="AH8" si="23">IF(AG8*$F8&lt;&gt;0,AG8*$F8,"")</f>
        <v/>
      </c>
      <c r="AI8" s="24">
        <v>76.458073427196581</v>
      </c>
      <c r="AJ8" s="80" t="str">
        <f t="shared" ref="AJ8" si="24">IF(AI8*$F8&lt;&gt;0,AI8*$F8,"")</f>
        <v/>
      </c>
      <c r="AK8" s="24">
        <v>94.208919978613437</v>
      </c>
      <c r="AL8" s="80" t="str">
        <f t="shared" ref="AL8" si="25">IF(AK8*$F8&lt;&gt;0,AK8*$F8,"")</f>
        <v/>
      </c>
      <c r="AM8" s="24">
        <v>0</v>
      </c>
      <c r="AN8" s="80" t="str">
        <f t="shared" ref="AN8" si="26">IF(AM8*$F8&lt;&gt;0,AM8*$F8,"")</f>
        <v/>
      </c>
    </row>
    <row r="9" spans="1:40" ht="45.75" thickBot="1" x14ac:dyDescent="0.3">
      <c r="A9" s="22" t="s">
        <v>77</v>
      </c>
      <c r="B9" s="50" t="s">
        <v>215</v>
      </c>
      <c r="C9" s="23" t="s">
        <v>216</v>
      </c>
      <c r="D9" s="1" t="s">
        <v>76</v>
      </c>
      <c r="E9" s="36">
        <f t="shared" si="0"/>
        <v>3396.8833541258241</v>
      </c>
      <c r="F9" s="95"/>
      <c r="G9" s="78" t="str">
        <f t="shared" si="1"/>
        <v/>
      </c>
      <c r="I9" s="24"/>
      <c r="J9" s="43"/>
      <c r="K9" s="47">
        <v>403.27704509000182</v>
      </c>
      <c r="L9" s="80" t="str">
        <f t="shared" si="2"/>
        <v/>
      </c>
      <c r="M9" s="24">
        <v>338.7453216895384</v>
      </c>
      <c r="N9" s="80" t="str">
        <f t="shared" si="2"/>
        <v/>
      </c>
      <c r="O9" s="24">
        <v>414.9260381393691</v>
      </c>
      <c r="P9" s="80" t="str">
        <f t="shared" ref="P9" si="27">IF(O9*$F9&lt;&gt;0,O9*$F9,"")</f>
        <v/>
      </c>
      <c r="Q9" s="47">
        <v>174.73489574050973</v>
      </c>
      <c r="R9" s="80" t="str">
        <f t="shared" ref="R9" si="28">IF(Q9*$F9&lt;&gt;0,Q9*$F9,"")</f>
        <v/>
      </c>
      <c r="S9" s="24"/>
      <c r="T9" s="25"/>
      <c r="U9" s="24">
        <v>115.01069328105508</v>
      </c>
      <c r="V9" s="80" t="str">
        <f t="shared" ref="V9" si="29">IF(U9*$F9&lt;&gt;0,U9*$F9,"")</f>
        <v/>
      </c>
      <c r="W9" s="24">
        <v>209.49697023703442</v>
      </c>
      <c r="X9" s="80" t="str">
        <f t="shared" ref="X9" si="30">IF(W9*$F9&lt;&gt;0,W9*$F9,"")</f>
        <v/>
      </c>
      <c r="Y9" s="24">
        <v>436.1900730707539</v>
      </c>
      <c r="Z9" s="80" t="str">
        <f t="shared" ref="Z9" si="31">IF(Y9*$F9&lt;&gt;0,Y9*$F9,"")</f>
        <v/>
      </c>
      <c r="AA9" s="47">
        <v>185.08955622883622</v>
      </c>
      <c r="AB9" s="80" t="str">
        <f t="shared" ref="AB9" si="32">IF(AA9*$F9&lt;&gt;0,AA9*$F9,"")</f>
        <v/>
      </c>
      <c r="AC9" s="24">
        <v>214.30449117804315</v>
      </c>
      <c r="AD9" s="80" t="str">
        <f t="shared" ref="AD9" si="33">IF(AC9*$F9&lt;&gt;0,AC9*$F9,"")</f>
        <v/>
      </c>
      <c r="AE9" s="24">
        <v>261.82498663339868</v>
      </c>
      <c r="AF9" s="80" t="str">
        <f t="shared" ref="AF9" si="34">IF(AE9*$F9&lt;&gt;0,AE9*$F9,"")</f>
        <v/>
      </c>
      <c r="AG9" s="24">
        <v>301.9492960256639</v>
      </c>
      <c r="AH9" s="80" t="str">
        <f t="shared" ref="AH9" si="35">IF(AG9*$F9&lt;&gt;0,AG9*$F9,"")</f>
        <v/>
      </c>
      <c r="AI9" s="24">
        <v>152.91614685439316</v>
      </c>
      <c r="AJ9" s="80" t="str">
        <f t="shared" ref="AJ9" si="36">IF(AI9*$F9&lt;&gt;0,AI9*$F9,"")</f>
        <v/>
      </c>
      <c r="AK9" s="24">
        <v>188.41783995722687</v>
      </c>
      <c r="AL9" s="80" t="str">
        <f t="shared" ref="AL9" si="37">IF(AK9*$F9&lt;&gt;0,AK9*$F9,"")</f>
        <v/>
      </c>
      <c r="AM9" s="24">
        <v>0</v>
      </c>
      <c r="AN9" s="80" t="str">
        <f t="shared" ref="AN9" si="38">IF(AM9*$F9&lt;&gt;0,AM9*$F9,"")</f>
        <v/>
      </c>
    </row>
    <row r="10" spans="1:40" ht="45.75" thickBot="1" x14ac:dyDescent="0.3">
      <c r="A10" s="22" t="s">
        <v>80</v>
      </c>
      <c r="B10" s="4" t="s">
        <v>74</v>
      </c>
      <c r="C10" s="17" t="s">
        <v>75</v>
      </c>
      <c r="D10" s="1" t="s">
        <v>76</v>
      </c>
      <c r="E10" s="36">
        <f t="shared" si="0"/>
        <v>2210.0204954553556</v>
      </c>
      <c r="F10" s="95"/>
      <c r="G10" s="78" t="str">
        <f t="shared" si="1"/>
        <v/>
      </c>
      <c r="I10" s="24"/>
      <c r="J10" s="43"/>
      <c r="K10" s="47">
        <v>262.37301728747104</v>
      </c>
      <c r="L10" s="80" t="str">
        <f t="shared" si="2"/>
        <v/>
      </c>
      <c r="M10" s="24">
        <v>220.38852254500091</v>
      </c>
      <c r="N10" s="80" t="str">
        <f t="shared" si="2"/>
        <v/>
      </c>
      <c r="O10" s="24">
        <v>269.95188023525219</v>
      </c>
      <c r="P10" s="80" t="str">
        <f t="shared" ref="P10" si="39">IF(O10*$F10&lt;&gt;0,O10*$F10,"")</f>
        <v/>
      </c>
      <c r="Q10" s="47">
        <v>113.68294421671716</v>
      </c>
      <c r="R10" s="80" t="str">
        <f t="shared" ref="R10" si="40">IF(Q10*$F10&lt;&gt;0,Q10*$F10,"")</f>
        <v/>
      </c>
      <c r="S10" s="24"/>
      <c r="T10" s="25"/>
      <c r="U10" s="24">
        <v>74.826234182855103</v>
      </c>
      <c r="V10" s="80" t="str">
        <f t="shared" ref="V10" si="41">IF(U10*$F10&lt;&gt;0,U10*$F10,"")</f>
        <v/>
      </c>
      <c r="W10" s="24">
        <v>136.29923364819106</v>
      </c>
      <c r="X10" s="80" t="str">
        <f t="shared" ref="X10" si="42">IF(W10*$F10&lt;&gt;0,W10*$F10,"")</f>
        <v/>
      </c>
      <c r="Y10" s="24">
        <v>283.78631260024952</v>
      </c>
      <c r="Z10" s="80" t="str">
        <f t="shared" ref="Z10" si="43">IF(Y10*$F10&lt;&gt;0,Y10*$F10,"")</f>
        <v/>
      </c>
      <c r="AA10" s="47">
        <v>120.41971128141152</v>
      </c>
      <c r="AB10" s="80" t="str">
        <f t="shared" ref="AB10" si="44">IF(AA10*$F10&lt;&gt;0,AA10*$F10,"")</f>
        <v/>
      </c>
      <c r="AC10" s="24">
        <v>139.42701835679915</v>
      </c>
      <c r="AD10" s="80" t="str">
        <f t="shared" ref="AD10" si="45">IF(AC10*$F10&lt;&gt;0,AC10*$F10,"")</f>
        <v/>
      </c>
      <c r="AE10" s="24">
        <v>170.34396720727145</v>
      </c>
      <c r="AF10" s="80" t="str">
        <f t="shared" ref="AF10" si="46">IF(AE10*$F10&lt;&gt;0,AE10*$F10,"")</f>
        <v/>
      </c>
      <c r="AG10" s="24">
        <v>196.44893958296205</v>
      </c>
      <c r="AH10" s="80" t="str">
        <f t="shared" ref="AH10" si="47">IF(AG10*$F10&lt;&gt;0,AG10*$F10,"")</f>
        <v/>
      </c>
      <c r="AI10" s="24">
        <v>99.487613616111219</v>
      </c>
      <c r="AJ10" s="80" t="str">
        <f t="shared" ref="AJ10" si="48">IF(AI10*$F10&lt;&gt;0,AI10*$F10,"")</f>
        <v/>
      </c>
      <c r="AK10" s="24">
        <v>122.58510069506328</v>
      </c>
      <c r="AL10" s="80" t="str">
        <f t="shared" ref="AL10" si="49">IF(AK10*$F10&lt;&gt;0,AK10*$F10,"")</f>
        <v/>
      </c>
      <c r="AM10" s="24">
        <v>0</v>
      </c>
      <c r="AN10" s="80" t="str">
        <f t="shared" ref="AN10" si="50">IF(AM10*$F10&lt;&gt;0,AM10*$F10,"")</f>
        <v/>
      </c>
    </row>
    <row r="11" spans="1:40" ht="45.75" thickBot="1" x14ac:dyDescent="0.3">
      <c r="A11" s="22" t="s">
        <v>84</v>
      </c>
      <c r="B11" s="4" t="s">
        <v>78</v>
      </c>
      <c r="C11" s="17" t="s">
        <v>79</v>
      </c>
      <c r="D11" s="1" t="s">
        <v>76</v>
      </c>
      <c r="E11" s="36">
        <f t="shared" si="0"/>
        <v>4575.5609517020139</v>
      </c>
      <c r="F11" s="95"/>
      <c r="G11" s="78" t="str">
        <f t="shared" si="1"/>
        <v/>
      </c>
      <c r="I11" s="24"/>
      <c r="J11" s="43"/>
      <c r="K11" s="47">
        <v>543.20932097665298</v>
      </c>
      <c r="L11" s="80" t="str">
        <f t="shared" si="2"/>
        <v/>
      </c>
      <c r="M11" s="24">
        <v>456.28586704687223</v>
      </c>
      <c r="N11" s="80" t="str">
        <f t="shared" si="2"/>
        <v/>
      </c>
      <c r="O11" s="24">
        <v>558.90037426483696</v>
      </c>
      <c r="P11" s="80" t="str">
        <f t="shared" ref="P11" si="51">IF(O11*$F11&lt;&gt;0,O11*$F11,"")</f>
        <v/>
      </c>
      <c r="Q11" s="47">
        <v>235.36579932275887</v>
      </c>
      <c r="R11" s="80" t="str">
        <f t="shared" ref="R11" si="52">IF(Q11*$F11&lt;&gt;0,Q11*$F11,"")</f>
        <v/>
      </c>
      <c r="S11" s="24"/>
      <c r="T11" s="25"/>
      <c r="U11" s="24">
        <v>154.9180181785778</v>
      </c>
      <c r="V11" s="80" t="str">
        <f t="shared" ref="V11" si="53">IF(U11*$F11&lt;&gt;0,U11*$F11,"")</f>
        <v/>
      </c>
      <c r="W11" s="24">
        <v>282.18989484940295</v>
      </c>
      <c r="X11" s="80" t="str">
        <f t="shared" ref="X11" si="54">IF(W11*$F11&lt;&gt;0,W11*$F11,"")</f>
        <v/>
      </c>
      <c r="Y11" s="24">
        <v>587.54277312422028</v>
      </c>
      <c r="Z11" s="80" t="str">
        <f t="shared" ref="Z11" si="55">IF(Y11*$F11&lt;&gt;0,Y11*$F11,"")</f>
        <v/>
      </c>
      <c r="AA11" s="47">
        <v>249.31340224558903</v>
      </c>
      <c r="AB11" s="80" t="str">
        <f t="shared" ref="AB11" si="56">IF(AA11*$F11&lt;&gt;0,AA11*$F11,"")</f>
        <v/>
      </c>
      <c r="AC11" s="24">
        <v>288.66556763500267</v>
      </c>
      <c r="AD11" s="80" t="str">
        <f t="shared" ref="AD11" si="57">IF(AC11*$F11&lt;&gt;0,AC11*$F11,"")</f>
        <v/>
      </c>
      <c r="AE11" s="24">
        <v>352.67510247727677</v>
      </c>
      <c r="AF11" s="80" t="str">
        <f t="shared" ref="AF11" si="58">IF(AE11*$F11&lt;&gt;0,AE11*$F11,"")</f>
        <v/>
      </c>
      <c r="AG11" s="24">
        <v>406.72206380324366</v>
      </c>
      <c r="AH11" s="80" t="str">
        <f t="shared" ref="AH11" si="59">IF(AG11*$F11&lt;&gt;0,AG11*$F11,"")</f>
        <v/>
      </c>
      <c r="AI11" s="24">
        <v>205.97620744965246</v>
      </c>
      <c r="AJ11" s="80" t="str">
        <f t="shared" ref="AJ11" si="60">IF(AI11*$F11&lt;&gt;0,AI11*$F11,"")</f>
        <v/>
      </c>
      <c r="AK11" s="24">
        <v>253.7965603279273</v>
      </c>
      <c r="AL11" s="80" t="str">
        <f t="shared" ref="AL11" si="61">IF(AK11*$F11&lt;&gt;0,AK11*$F11,"")</f>
        <v/>
      </c>
      <c r="AM11" s="24">
        <v>0</v>
      </c>
      <c r="AN11" s="80" t="str">
        <f t="shared" ref="AN11" si="62">IF(AM11*$F11&lt;&gt;0,AM11*$F11,"")</f>
        <v/>
      </c>
    </row>
    <row r="12" spans="1:40" ht="30.75" thickBot="1" x14ac:dyDescent="0.3">
      <c r="A12" s="22" t="s">
        <v>87</v>
      </c>
      <c r="B12" s="17" t="s">
        <v>81</v>
      </c>
      <c r="C12" s="23" t="s">
        <v>82</v>
      </c>
      <c r="D12" s="1" t="s">
        <v>83</v>
      </c>
      <c r="E12" s="36">
        <f t="shared" si="0"/>
        <v>2056.9561129923363</v>
      </c>
      <c r="F12" s="95"/>
      <c r="G12" s="78" t="str">
        <f t="shared" si="1"/>
        <v/>
      </c>
      <c r="I12" s="24"/>
      <c r="J12" s="43"/>
      <c r="K12" s="47">
        <v>244.20125646052398</v>
      </c>
      <c r="L12" s="80" t="str">
        <f t="shared" si="2"/>
        <v/>
      </c>
      <c r="M12" s="24">
        <v>205.12457672429156</v>
      </c>
      <c r="N12" s="80" t="str">
        <f t="shared" si="2"/>
        <v/>
      </c>
      <c r="O12" s="24">
        <v>251.25521297451434</v>
      </c>
      <c r="P12" s="80" t="str">
        <f t="shared" ref="P12" si="63">IF(O12*$F12&lt;&gt;0,O12*$F12,"")</f>
        <v/>
      </c>
      <c r="Q12" s="47">
        <v>105.80934770985564</v>
      </c>
      <c r="R12" s="80" t="str">
        <f t="shared" ref="R12" si="64">IF(Q12*$F12&lt;&gt;0,Q12*$F12,"")</f>
        <v/>
      </c>
      <c r="S12" s="24"/>
      <c r="T12" s="25"/>
      <c r="U12" s="24">
        <v>69.643824630190693</v>
      </c>
      <c r="V12" s="80" t="str">
        <f t="shared" ref="V12" si="65">IF(U12*$F12&lt;&gt;0,U12*$F12,"")</f>
        <v/>
      </c>
      <c r="W12" s="24">
        <v>126.85924968811264</v>
      </c>
      <c r="X12" s="80" t="str">
        <f t="shared" ref="X12" si="66">IF(W12*$F12&lt;&gt;0,W12*$F12,"")</f>
        <v/>
      </c>
      <c r="Y12" s="24">
        <v>264.13148280163966</v>
      </c>
      <c r="Z12" s="80" t="str">
        <f t="shared" ref="Z12" si="67">IF(Y12*$F12&lt;&gt;0,Y12*$F12,"")</f>
        <v/>
      </c>
      <c r="AA12" s="47">
        <v>112.07953127784708</v>
      </c>
      <c r="AB12" s="80" t="str">
        <f t="shared" ref="AB12" si="68">IF(AA12*$F12&lt;&gt;0,AA12*$F12,"")</f>
        <v/>
      </c>
      <c r="AC12" s="24">
        <v>129.77040634468008</v>
      </c>
      <c r="AD12" s="80" t="str">
        <f t="shared" ref="AD12" si="69">IF(AC12*$F12&lt;&gt;0,AC12*$F12,"")</f>
        <v/>
      </c>
      <c r="AE12" s="24">
        <v>158.54607021921225</v>
      </c>
      <c r="AF12" s="80" t="str">
        <f t="shared" ref="AF12" si="70">IF(AE12*$F12&lt;&gt;0,AE12*$F12,"")</f>
        <v/>
      </c>
      <c r="AG12" s="24">
        <v>182.84303154517912</v>
      </c>
      <c r="AH12" s="80" t="str">
        <f t="shared" ref="AH12" si="71">IF(AG12*$F12&lt;&gt;0,AG12*$F12,"")</f>
        <v/>
      </c>
      <c r="AI12" s="24">
        <v>92.597175191587951</v>
      </c>
      <c r="AJ12" s="80" t="str">
        <f t="shared" ref="AJ12" si="72">IF(AI12*$F12&lt;&gt;0,AI12*$F12,"")</f>
        <v/>
      </c>
      <c r="AK12" s="24">
        <v>114.09494742470147</v>
      </c>
      <c r="AL12" s="80" t="str">
        <f t="shared" ref="AL12" si="73">IF(AK12*$F12&lt;&gt;0,AK12*$F12,"")</f>
        <v/>
      </c>
      <c r="AM12" s="24">
        <v>0</v>
      </c>
      <c r="AN12" s="80" t="str">
        <f t="shared" ref="AN12" si="74">IF(AM12*$F12&lt;&gt;0,AM12*$F12,"")</f>
        <v/>
      </c>
    </row>
    <row r="13" spans="1:40" ht="45.75" thickBot="1" x14ac:dyDescent="0.3">
      <c r="A13" s="22" t="s">
        <v>90</v>
      </c>
      <c r="B13" s="4" t="s">
        <v>85</v>
      </c>
      <c r="C13" s="17" t="s">
        <v>86</v>
      </c>
      <c r="D13" s="1" t="s">
        <v>83</v>
      </c>
      <c r="E13" s="36">
        <f t="shared" si="0"/>
        <v>3085.8434325432181</v>
      </c>
      <c r="F13" s="95"/>
      <c r="G13" s="78" t="str">
        <f t="shared" si="1"/>
        <v/>
      </c>
      <c r="I13" s="24"/>
      <c r="J13" s="43"/>
      <c r="K13" s="47">
        <v>366.35047228657993</v>
      </c>
      <c r="L13" s="80" t="str">
        <f t="shared" si="2"/>
        <v/>
      </c>
      <c r="M13" s="24">
        <v>307.72767777579753</v>
      </c>
      <c r="N13" s="80" t="str">
        <f t="shared" si="2"/>
        <v/>
      </c>
      <c r="O13" s="24">
        <v>376.93281055070395</v>
      </c>
      <c r="P13" s="80" t="str">
        <f t="shared" ref="P13" si="75">IF(O13*$F13&lt;&gt;0,O13*$F13,"")</f>
        <v/>
      </c>
      <c r="Q13" s="47">
        <v>158.73507396186062</v>
      </c>
      <c r="R13" s="80" t="str">
        <f t="shared" ref="R13" si="76">IF(Q13*$F13&lt;&gt;0,Q13*$F13,"")</f>
        <v/>
      </c>
      <c r="S13" s="24"/>
      <c r="T13" s="25"/>
      <c r="U13" s="24">
        <v>104.4795936553199</v>
      </c>
      <c r="V13" s="80" t="str">
        <f t="shared" ref="V13" si="77">IF(U13*$F13&lt;&gt;0,U13*$F13,"")</f>
        <v/>
      </c>
      <c r="W13" s="24">
        <v>190.31411513099269</v>
      </c>
      <c r="X13" s="80" t="str">
        <f t="shared" ref="X13" si="78">IF(W13*$F13&lt;&gt;0,W13*$F13,"")</f>
        <v/>
      </c>
      <c r="Y13" s="24">
        <v>396.24977722331136</v>
      </c>
      <c r="Z13" s="80" t="str">
        <f t="shared" ref="Z13" si="79">IF(Y13*$F13&lt;&gt;0,Y13*$F13,"")</f>
        <v/>
      </c>
      <c r="AA13" s="47">
        <v>168.14159686330422</v>
      </c>
      <c r="AB13" s="80" t="str">
        <f t="shared" ref="AB13" si="80">IF(AA13*$F13&lt;&gt;0,AA13*$F13,"")</f>
        <v/>
      </c>
      <c r="AC13" s="24">
        <v>194.68142933523436</v>
      </c>
      <c r="AD13" s="80" t="str">
        <f t="shared" ref="AD13" si="81">IF(AC13*$F13&lt;&gt;0,AC13*$F13,"")</f>
        <v/>
      </c>
      <c r="AE13" s="24">
        <v>237.85065050793085</v>
      </c>
      <c r="AF13" s="80" t="str">
        <f t="shared" ref="AF13" si="82">IF(AE13*$F13&lt;&gt;0,AE13*$F13,"")</f>
        <v/>
      </c>
      <c r="AG13" s="24">
        <v>274.30092675102475</v>
      </c>
      <c r="AH13" s="80" t="str">
        <f t="shared" ref="AH13" si="83">IF(AG13*$F13&lt;&gt;0,AG13*$F13,"")</f>
        <v/>
      </c>
      <c r="AI13" s="24">
        <v>138.91418641953305</v>
      </c>
      <c r="AJ13" s="80" t="str">
        <f t="shared" ref="AJ13" si="84">IF(AI13*$F13&lt;&gt;0,AI13*$F13,"")</f>
        <v/>
      </c>
      <c r="AK13" s="24">
        <v>171.16512208162538</v>
      </c>
      <c r="AL13" s="80" t="str">
        <f t="shared" ref="AL13" si="85">IF(AK13*$F13&lt;&gt;0,AK13*$F13,"")</f>
        <v/>
      </c>
      <c r="AM13" s="24">
        <v>0</v>
      </c>
      <c r="AN13" s="80" t="str">
        <f t="shared" ref="AN13" si="86">IF(AM13*$F13&lt;&gt;0,AM13*$F13,"")</f>
        <v/>
      </c>
    </row>
    <row r="14" spans="1:40" ht="30.75" thickBot="1" x14ac:dyDescent="0.3">
      <c r="A14" s="22" t="s">
        <v>92</v>
      </c>
      <c r="B14" s="4" t="s">
        <v>88</v>
      </c>
      <c r="C14" s="26" t="s">
        <v>89</v>
      </c>
      <c r="D14" s="1" t="s">
        <v>72</v>
      </c>
      <c r="E14" s="36">
        <f t="shared" si="0"/>
        <v>20561</v>
      </c>
      <c r="F14" s="95"/>
      <c r="G14" s="78" t="str">
        <f t="shared" si="1"/>
        <v/>
      </c>
      <c r="I14" s="24"/>
      <c r="J14" s="43"/>
      <c r="K14" s="47">
        <v>2454</v>
      </c>
      <c r="L14" s="80" t="str">
        <f t="shared" si="2"/>
        <v/>
      </c>
      <c r="M14" s="24">
        <v>2064</v>
      </c>
      <c r="N14" s="80" t="str">
        <f t="shared" si="2"/>
        <v/>
      </c>
      <c r="O14" s="24">
        <v>2496</v>
      </c>
      <c r="P14" s="80" t="str">
        <f t="shared" ref="P14" si="87">IF(O14*$F14&lt;&gt;0,O14*$F14,"")</f>
        <v/>
      </c>
      <c r="Q14" s="47">
        <v>1056</v>
      </c>
      <c r="R14" s="80" t="str">
        <f t="shared" ref="R14" si="88">IF(Q14*$F14&lt;&gt;0,Q14*$F14,"")</f>
        <v/>
      </c>
      <c r="S14" s="24"/>
      <c r="T14" s="25"/>
      <c r="U14" s="24">
        <v>695</v>
      </c>
      <c r="V14" s="80" t="str">
        <f t="shared" ref="V14" si="89">IF(U14*$F14&lt;&gt;0,U14*$F14,"")</f>
        <v/>
      </c>
      <c r="W14" s="24">
        <v>1285</v>
      </c>
      <c r="X14" s="80" t="str">
        <f t="shared" ref="X14" si="90">IF(W14*$F14&lt;&gt;0,W14*$F14,"")</f>
        <v/>
      </c>
      <c r="Y14" s="24">
        <v>2610</v>
      </c>
      <c r="Z14" s="80" t="str">
        <f t="shared" ref="Z14" si="91">IF(Y14*$F14&lt;&gt;0,Y14*$F14,"")</f>
        <v/>
      </c>
      <c r="AA14" s="47">
        <v>1187</v>
      </c>
      <c r="AB14" s="80" t="str">
        <f t="shared" ref="AB14" si="92">IF(AA14*$F14&lt;&gt;0,AA14*$F14,"")</f>
        <v/>
      </c>
      <c r="AC14" s="24">
        <v>1386</v>
      </c>
      <c r="AD14" s="80" t="str">
        <f t="shared" ref="AD14" si="93">IF(AC14*$F14&lt;&gt;0,AC14*$F14,"")</f>
        <v/>
      </c>
      <c r="AE14" s="24">
        <v>1529</v>
      </c>
      <c r="AF14" s="80" t="str">
        <f t="shared" ref="AF14" si="94">IF(AE14*$F14&lt;&gt;0,AE14*$F14,"")</f>
        <v/>
      </c>
      <c r="AG14" s="24">
        <v>1801</v>
      </c>
      <c r="AH14" s="80" t="str">
        <f t="shared" ref="AH14" si="95">IF(AG14*$F14&lt;&gt;0,AG14*$F14,"")</f>
        <v/>
      </c>
      <c r="AI14" s="24">
        <v>923</v>
      </c>
      <c r="AJ14" s="80" t="str">
        <f t="shared" ref="AJ14" si="96">IF(AI14*$F14&lt;&gt;0,AI14*$F14,"")</f>
        <v/>
      </c>
      <c r="AK14" s="24">
        <v>1075</v>
      </c>
      <c r="AL14" s="80" t="str">
        <f t="shared" ref="AL14" si="97">IF(AK14*$F14&lt;&gt;0,AK14*$F14,"")</f>
        <v/>
      </c>
      <c r="AM14" s="24">
        <v>0</v>
      </c>
      <c r="AN14" s="80" t="str">
        <f t="shared" ref="AN14" si="98">IF(AM14*$F14&lt;&gt;0,AM14*$F14,"")</f>
        <v/>
      </c>
    </row>
    <row r="15" spans="1:40" ht="30.75" thickBot="1" x14ac:dyDescent="0.3">
      <c r="A15" s="22" t="s">
        <v>95</v>
      </c>
      <c r="B15" s="4" t="s">
        <v>88</v>
      </c>
      <c r="C15" s="23" t="s">
        <v>91</v>
      </c>
      <c r="D15" s="1" t="s">
        <v>72</v>
      </c>
      <c r="E15" s="36">
        <f t="shared" si="0"/>
        <v>57</v>
      </c>
      <c r="F15" s="95"/>
      <c r="G15" s="78" t="str">
        <f t="shared" si="1"/>
        <v/>
      </c>
      <c r="I15" s="24"/>
      <c r="J15" s="43"/>
      <c r="K15" s="47">
        <v>0</v>
      </c>
      <c r="L15" s="80" t="str">
        <f t="shared" si="2"/>
        <v/>
      </c>
      <c r="M15" s="24">
        <v>8</v>
      </c>
      <c r="N15" s="80" t="str">
        <f t="shared" si="2"/>
        <v/>
      </c>
      <c r="O15" s="24">
        <v>6</v>
      </c>
      <c r="P15" s="80" t="str">
        <f t="shared" ref="P15" si="99">IF(O15*$F15&lt;&gt;0,O15*$F15,"")</f>
        <v/>
      </c>
      <c r="Q15" s="47">
        <v>0</v>
      </c>
      <c r="R15" s="80" t="str">
        <f t="shared" ref="R15" si="100">IF(Q15*$F15&lt;&gt;0,Q15*$F15,"")</f>
        <v/>
      </c>
      <c r="S15" s="24"/>
      <c r="T15" s="25"/>
      <c r="U15" s="24">
        <v>0</v>
      </c>
      <c r="V15" s="80" t="str">
        <f t="shared" ref="V15" si="101">IF(U15*$F15&lt;&gt;0,U15*$F15,"")</f>
        <v/>
      </c>
      <c r="W15" s="24">
        <v>0</v>
      </c>
      <c r="X15" s="80" t="str">
        <f t="shared" ref="X15" si="102">IF(W15*$F15&lt;&gt;0,W15*$F15,"")</f>
        <v/>
      </c>
      <c r="Y15" s="24">
        <v>2</v>
      </c>
      <c r="Z15" s="80" t="str">
        <f t="shared" ref="Z15" si="103">IF(Y15*$F15&lt;&gt;0,Y15*$F15,"")</f>
        <v/>
      </c>
      <c r="AA15" s="47">
        <v>0</v>
      </c>
      <c r="AB15" s="80" t="str">
        <f t="shared" ref="AB15" si="104">IF(AA15*$F15&lt;&gt;0,AA15*$F15,"")</f>
        <v/>
      </c>
      <c r="AC15" s="24">
        <v>13</v>
      </c>
      <c r="AD15" s="80" t="str">
        <f t="shared" ref="AD15" si="105">IF(AC15*$F15&lt;&gt;0,AC15*$F15,"")</f>
        <v/>
      </c>
      <c r="AE15" s="24">
        <v>20</v>
      </c>
      <c r="AF15" s="80" t="str">
        <f t="shared" ref="AF15" si="106">IF(AE15*$F15&lt;&gt;0,AE15*$F15,"")</f>
        <v/>
      </c>
      <c r="AG15" s="24">
        <v>0</v>
      </c>
      <c r="AH15" s="80" t="str">
        <f t="shared" ref="AH15" si="107">IF(AG15*$F15&lt;&gt;0,AG15*$F15,"")</f>
        <v/>
      </c>
      <c r="AI15" s="24">
        <v>8</v>
      </c>
      <c r="AJ15" s="80" t="str">
        <f t="shared" ref="AJ15" si="108">IF(AI15*$F15&lt;&gt;0,AI15*$F15,"")</f>
        <v/>
      </c>
      <c r="AK15" s="24">
        <v>0</v>
      </c>
      <c r="AL15" s="80" t="str">
        <f t="shared" ref="AL15" si="109">IF(AK15*$F15&lt;&gt;0,AK15*$F15,"")</f>
        <v/>
      </c>
      <c r="AM15" s="24">
        <v>0</v>
      </c>
      <c r="AN15" s="80" t="str">
        <f t="shared" ref="AN15" si="110">IF(AM15*$F15&lt;&gt;0,AM15*$F15,"")</f>
        <v/>
      </c>
    </row>
    <row r="16" spans="1:40" ht="45.75" thickBot="1" x14ac:dyDescent="0.3">
      <c r="A16" s="22" t="s">
        <v>98</v>
      </c>
      <c r="B16" s="4" t="s">
        <v>93</v>
      </c>
      <c r="C16" s="4" t="s">
        <v>94</v>
      </c>
      <c r="D16" s="1" t="s">
        <v>83</v>
      </c>
      <c r="E16" s="36">
        <f t="shared" si="0"/>
        <v>288</v>
      </c>
      <c r="F16" s="95"/>
      <c r="G16" s="78" t="str">
        <f t="shared" si="1"/>
        <v/>
      </c>
      <c r="I16" s="24"/>
      <c r="J16" s="43"/>
      <c r="K16" s="47">
        <v>36</v>
      </c>
      <c r="L16" s="80" t="str">
        <f t="shared" si="2"/>
        <v/>
      </c>
      <c r="M16" s="24">
        <v>24</v>
      </c>
      <c r="N16" s="80" t="str">
        <f t="shared" si="2"/>
        <v/>
      </c>
      <c r="O16" s="24">
        <v>33</v>
      </c>
      <c r="P16" s="80" t="str">
        <f t="shared" ref="P16" si="111">IF(O16*$F16&lt;&gt;0,O16*$F16,"")</f>
        <v/>
      </c>
      <c r="Q16" s="47">
        <v>12</v>
      </c>
      <c r="R16" s="80" t="str">
        <f t="shared" ref="R16" si="112">IF(Q16*$F16&lt;&gt;0,Q16*$F16,"")</f>
        <v/>
      </c>
      <c r="S16" s="24"/>
      <c r="T16" s="25"/>
      <c r="U16" s="24">
        <v>3</v>
      </c>
      <c r="V16" s="80" t="str">
        <f t="shared" ref="V16" si="113">IF(U16*$F16&lt;&gt;0,U16*$F16,"")</f>
        <v/>
      </c>
      <c r="W16" s="24">
        <v>24</v>
      </c>
      <c r="X16" s="80" t="str">
        <f t="shared" ref="X16" si="114">IF(W16*$F16&lt;&gt;0,W16*$F16,"")</f>
        <v/>
      </c>
      <c r="Y16" s="24">
        <v>33</v>
      </c>
      <c r="Z16" s="80" t="str">
        <f t="shared" ref="Z16" si="115">IF(Y16*$F16&lt;&gt;0,Y16*$F16,"")</f>
        <v/>
      </c>
      <c r="AA16" s="47">
        <v>27</v>
      </c>
      <c r="AB16" s="80" t="str">
        <f t="shared" ref="AB16" si="116">IF(AA16*$F16&lt;&gt;0,AA16*$F16,"")</f>
        <v/>
      </c>
      <c r="AC16" s="24">
        <v>18</v>
      </c>
      <c r="AD16" s="80" t="str">
        <f t="shared" ref="AD16" si="117">IF(AC16*$F16&lt;&gt;0,AC16*$F16,"")</f>
        <v/>
      </c>
      <c r="AE16" s="24">
        <v>18</v>
      </c>
      <c r="AF16" s="80" t="str">
        <f t="shared" ref="AF16" si="118">IF(AE16*$F16&lt;&gt;0,AE16*$F16,"")</f>
        <v/>
      </c>
      <c r="AG16" s="24">
        <v>18</v>
      </c>
      <c r="AH16" s="80" t="str">
        <f t="shared" ref="AH16" si="119">IF(AG16*$F16&lt;&gt;0,AG16*$F16,"")</f>
        <v/>
      </c>
      <c r="AI16" s="24">
        <v>24</v>
      </c>
      <c r="AJ16" s="80" t="str">
        <f t="shared" ref="AJ16" si="120">IF(AI16*$F16&lt;&gt;0,AI16*$F16,"")</f>
        <v/>
      </c>
      <c r="AK16" s="24">
        <v>18</v>
      </c>
      <c r="AL16" s="80" t="str">
        <f t="shared" ref="AL16" si="121">IF(AK16*$F16&lt;&gt;0,AK16*$F16,"")</f>
        <v/>
      </c>
      <c r="AM16" s="24">
        <v>0</v>
      </c>
      <c r="AN16" s="80" t="str">
        <f t="shared" ref="AN16" si="122">IF(AM16*$F16&lt;&gt;0,AM16*$F16,"")</f>
        <v/>
      </c>
    </row>
    <row r="17" spans="1:40" ht="30.75" thickBot="1" x14ac:dyDescent="0.3">
      <c r="A17" s="22" t="s">
        <v>101</v>
      </c>
      <c r="B17" s="4" t="s">
        <v>96</v>
      </c>
      <c r="C17" s="17" t="s">
        <v>97</v>
      </c>
      <c r="D17" s="1" t="s">
        <v>72</v>
      </c>
      <c r="E17" s="36">
        <f t="shared" si="0"/>
        <v>801</v>
      </c>
      <c r="F17" s="95"/>
      <c r="G17" s="78" t="str">
        <f t="shared" si="1"/>
        <v/>
      </c>
      <c r="I17" s="24"/>
      <c r="J17" s="43"/>
      <c r="K17" s="47">
        <v>114</v>
      </c>
      <c r="L17" s="80" t="str">
        <f t="shared" si="2"/>
        <v/>
      </c>
      <c r="M17" s="24">
        <v>77</v>
      </c>
      <c r="N17" s="80" t="str">
        <f t="shared" si="2"/>
        <v/>
      </c>
      <c r="O17" s="24">
        <v>82</v>
      </c>
      <c r="P17" s="80" t="str">
        <f t="shared" ref="P17" si="123">IF(O17*$F17&lt;&gt;0,O17*$F17,"")</f>
        <v/>
      </c>
      <c r="Q17" s="47">
        <v>39</v>
      </c>
      <c r="R17" s="80" t="str">
        <f t="shared" ref="R17" si="124">IF(Q17*$F17&lt;&gt;0,Q17*$F17,"")</f>
        <v/>
      </c>
      <c r="S17" s="24"/>
      <c r="T17" s="25"/>
      <c r="U17" s="24">
        <v>10</v>
      </c>
      <c r="V17" s="80" t="str">
        <f t="shared" ref="V17" si="125">IF(U17*$F17&lt;&gt;0,U17*$F17,"")</f>
        <v/>
      </c>
      <c r="W17" s="24">
        <v>71</v>
      </c>
      <c r="X17" s="80" t="str">
        <f t="shared" ref="X17" si="126">IF(W17*$F17&lt;&gt;0,W17*$F17,"")</f>
        <v/>
      </c>
      <c r="Y17" s="24">
        <v>82</v>
      </c>
      <c r="Z17" s="80" t="str">
        <f t="shared" ref="Z17" si="127">IF(Y17*$F17&lt;&gt;0,Y17*$F17,"")</f>
        <v/>
      </c>
      <c r="AA17" s="47">
        <v>79</v>
      </c>
      <c r="AB17" s="80" t="str">
        <f t="shared" ref="AB17" si="128">IF(AA17*$F17&lt;&gt;0,AA17*$F17,"")</f>
        <v/>
      </c>
      <c r="AC17" s="24">
        <v>44</v>
      </c>
      <c r="AD17" s="80" t="str">
        <f t="shared" ref="AD17" si="129">IF(AC17*$F17&lt;&gt;0,AC17*$F17,"")</f>
        <v/>
      </c>
      <c r="AE17" s="24">
        <v>41</v>
      </c>
      <c r="AF17" s="80" t="str">
        <f t="shared" ref="AF17" si="130">IF(AE17*$F17&lt;&gt;0,AE17*$F17,"")</f>
        <v/>
      </c>
      <c r="AG17" s="24">
        <v>57</v>
      </c>
      <c r="AH17" s="80" t="str">
        <f t="shared" ref="AH17" si="131">IF(AG17*$F17&lt;&gt;0,AG17*$F17,"")</f>
        <v/>
      </c>
      <c r="AI17" s="24">
        <v>45</v>
      </c>
      <c r="AJ17" s="80" t="str">
        <f t="shared" ref="AJ17" si="132">IF(AI17*$F17&lt;&gt;0,AI17*$F17,"")</f>
        <v/>
      </c>
      <c r="AK17" s="24">
        <v>60</v>
      </c>
      <c r="AL17" s="80" t="str">
        <f t="shared" ref="AL17" si="133">IF(AK17*$F17&lt;&gt;0,AK17*$F17,"")</f>
        <v/>
      </c>
      <c r="AM17" s="24">
        <v>0</v>
      </c>
      <c r="AN17" s="80" t="str">
        <f t="shared" ref="AN17" si="134">IF(AM17*$F17&lt;&gt;0,AM17*$F17,"")</f>
        <v/>
      </c>
    </row>
    <row r="18" spans="1:40" ht="30.75" thickBot="1" x14ac:dyDescent="0.3">
      <c r="A18" s="22" t="s">
        <v>104</v>
      </c>
      <c r="B18" s="4" t="s">
        <v>99</v>
      </c>
      <c r="C18" s="23" t="s">
        <v>100</v>
      </c>
      <c r="D18" s="1" t="s">
        <v>72</v>
      </c>
      <c r="E18" s="36">
        <f t="shared" si="0"/>
        <v>22949</v>
      </c>
      <c r="F18" s="95"/>
      <c r="G18" s="78" t="str">
        <f t="shared" si="1"/>
        <v/>
      </c>
      <c r="I18" s="24"/>
      <c r="J18" s="43"/>
      <c r="K18" s="47">
        <v>2758</v>
      </c>
      <c r="L18" s="80" t="str">
        <f t="shared" si="2"/>
        <v/>
      </c>
      <c r="M18" s="24">
        <v>2296</v>
      </c>
      <c r="N18" s="80" t="str">
        <f t="shared" si="2"/>
        <v/>
      </c>
      <c r="O18" s="24">
        <v>2740</v>
      </c>
      <c r="P18" s="80" t="str">
        <f t="shared" ref="P18" si="135">IF(O18*$F18&lt;&gt;0,O18*$F18,"")</f>
        <v/>
      </c>
      <c r="Q18" s="47">
        <v>1168</v>
      </c>
      <c r="R18" s="80" t="str">
        <f t="shared" ref="R18" si="136">IF(Q18*$F18&lt;&gt;0,Q18*$F18,"")</f>
        <v/>
      </c>
      <c r="S18" s="24"/>
      <c r="T18" s="25"/>
      <c r="U18" s="24">
        <v>767</v>
      </c>
      <c r="V18" s="80" t="str">
        <f t="shared" ref="V18" si="137">IF(U18*$F18&lt;&gt;0,U18*$F18,"")</f>
        <v/>
      </c>
      <c r="W18" s="24">
        <v>1421</v>
      </c>
      <c r="X18" s="80" t="str">
        <f t="shared" ref="X18" si="138">IF(W18*$F18&lt;&gt;0,W18*$F18,"")</f>
        <v/>
      </c>
      <c r="Y18" s="24">
        <v>2862</v>
      </c>
      <c r="Z18" s="80" t="str">
        <f t="shared" ref="Z18" si="139">IF(Y18*$F18&lt;&gt;0,Y18*$F18,"")</f>
        <v/>
      </c>
      <c r="AA18" s="47">
        <v>1315</v>
      </c>
      <c r="AB18" s="80" t="str">
        <f t="shared" ref="AB18" si="140">IF(AA18*$F18&lt;&gt;0,AA18*$F18,"")</f>
        <v/>
      </c>
      <c r="AC18" s="24">
        <v>1622</v>
      </c>
      <c r="AD18" s="80" t="str">
        <f t="shared" ref="AD18" si="141">IF(AC18*$F18&lt;&gt;0,AC18*$F18,"")</f>
        <v/>
      </c>
      <c r="AE18" s="24">
        <v>1721</v>
      </c>
      <c r="AF18" s="80" t="str">
        <f t="shared" ref="AF18" si="142">IF(AE18*$F18&lt;&gt;0,AE18*$F18,"")</f>
        <v/>
      </c>
      <c r="AG18" s="24">
        <v>2009</v>
      </c>
      <c r="AH18" s="80" t="str">
        <f t="shared" ref="AH18" si="143">IF(AG18*$F18&lt;&gt;0,AG18*$F18,"")</f>
        <v/>
      </c>
      <c r="AI18" s="24">
        <v>1019</v>
      </c>
      <c r="AJ18" s="80" t="str">
        <f t="shared" ref="AJ18" si="144">IF(AI18*$F18&lt;&gt;0,AI18*$F18,"")</f>
        <v/>
      </c>
      <c r="AK18" s="24">
        <v>1251</v>
      </c>
      <c r="AL18" s="80" t="str">
        <f t="shared" ref="AL18" si="145">IF(AK18*$F18&lt;&gt;0,AK18*$F18,"")</f>
        <v/>
      </c>
      <c r="AM18" s="24">
        <v>0</v>
      </c>
      <c r="AN18" s="80" t="str">
        <f t="shared" ref="AN18" si="146">IF(AM18*$F18&lt;&gt;0,AM18*$F18,"")</f>
        <v/>
      </c>
    </row>
    <row r="19" spans="1:40" ht="30.75" thickBot="1" x14ac:dyDescent="0.3">
      <c r="A19" s="22" t="s">
        <v>107</v>
      </c>
      <c r="B19" s="4" t="s">
        <v>102</v>
      </c>
      <c r="C19" s="23" t="s">
        <v>103</v>
      </c>
      <c r="D19" s="1" t="s">
        <v>72</v>
      </c>
      <c r="E19" s="36">
        <f t="shared" si="0"/>
        <v>20162</v>
      </c>
      <c r="F19" s="95"/>
      <c r="G19" s="78" t="str">
        <f t="shared" si="1"/>
        <v/>
      </c>
      <c r="I19" s="24"/>
      <c r="J19" s="43"/>
      <c r="K19" s="47">
        <v>2409</v>
      </c>
      <c r="L19" s="80" t="str">
        <f t="shared" si="2"/>
        <v/>
      </c>
      <c r="M19" s="24">
        <v>2006</v>
      </c>
      <c r="N19" s="80" t="str">
        <f t="shared" si="2"/>
        <v/>
      </c>
      <c r="O19" s="24">
        <v>2427</v>
      </c>
      <c r="P19" s="80" t="str">
        <f t="shared" ref="P19" si="147">IF(O19*$F19&lt;&gt;0,O19*$F19,"")</f>
        <v/>
      </c>
      <c r="Q19" s="47">
        <v>1029</v>
      </c>
      <c r="R19" s="80" t="str">
        <f t="shared" ref="R19" si="148">IF(Q19*$F19&lt;&gt;0,Q19*$F19,"")</f>
        <v/>
      </c>
      <c r="S19" s="24"/>
      <c r="T19" s="25"/>
      <c r="U19" s="24">
        <v>676</v>
      </c>
      <c r="V19" s="80" t="str">
        <f t="shared" ref="V19" si="149">IF(U19*$F19&lt;&gt;0,U19*$F19,"")</f>
        <v/>
      </c>
      <c r="W19" s="24">
        <v>1235</v>
      </c>
      <c r="X19" s="80" t="str">
        <f t="shared" ref="X19" si="150">IF(W19*$F19&lt;&gt;0,W19*$F19,"")</f>
        <v/>
      </c>
      <c r="Y19" s="24">
        <v>2548</v>
      </c>
      <c r="Z19" s="80" t="str">
        <f t="shared" ref="Z19" si="151">IF(Y19*$F19&lt;&gt;0,Y19*$F19,"")</f>
        <v/>
      </c>
      <c r="AA19" s="47">
        <v>1097</v>
      </c>
      <c r="AB19" s="80" t="str">
        <f t="shared" ref="AB19" si="152">IF(AA19*$F19&lt;&gt;0,AA19*$F19,"")</f>
        <v/>
      </c>
      <c r="AC19" s="24">
        <v>1336</v>
      </c>
      <c r="AD19" s="80" t="str">
        <f t="shared" ref="AD19" si="153">IF(AC19*$F19&lt;&gt;0,AC19*$F19,"")</f>
        <v/>
      </c>
      <c r="AE19" s="24">
        <v>1560</v>
      </c>
      <c r="AF19" s="80" t="str">
        <f t="shared" ref="AF19" si="154">IF(AE19*$F19&lt;&gt;0,AE19*$F19,"")</f>
        <v/>
      </c>
      <c r="AG19" s="24">
        <v>1789</v>
      </c>
      <c r="AH19" s="80" t="str">
        <f t="shared" ref="AH19" si="155">IF(AG19*$F19&lt;&gt;0,AG19*$F19,"")</f>
        <v/>
      </c>
      <c r="AI19" s="24">
        <v>899</v>
      </c>
      <c r="AJ19" s="80" t="str">
        <f t="shared" ref="AJ19" si="156">IF(AI19*$F19&lt;&gt;0,AI19*$F19,"")</f>
        <v/>
      </c>
      <c r="AK19" s="24">
        <v>1151</v>
      </c>
      <c r="AL19" s="80" t="str">
        <f t="shared" ref="AL19" si="157">IF(AK19*$F19&lt;&gt;0,AK19*$F19,"")</f>
        <v/>
      </c>
      <c r="AM19" s="24">
        <v>0</v>
      </c>
      <c r="AN19" s="80" t="str">
        <f t="shared" ref="AN19" si="158">IF(AM19*$F19&lt;&gt;0,AM19*$F19,"")</f>
        <v/>
      </c>
    </row>
    <row r="20" spans="1:40" ht="30.75" thickBot="1" x14ac:dyDescent="0.3">
      <c r="A20" s="22" t="s">
        <v>111</v>
      </c>
      <c r="B20" s="4" t="s">
        <v>105</v>
      </c>
      <c r="C20" s="23" t="s">
        <v>106</v>
      </c>
      <c r="D20" s="1" t="s">
        <v>72</v>
      </c>
      <c r="E20" s="36">
        <f t="shared" si="0"/>
        <v>1458</v>
      </c>
      <c r="F20" s="95"/>
      <c r="G20" s="78" t="str">
        <f t="shared" si="1"/>
        <v/>
      </c>
      <c r="I20" s="24"/>
      <c r="J20" s="43"/>
      <c r="K20" s="47">
        <v>180</v>
      </c>
      <c r="L20" s="80" t="str">
        <f t="shared" si="2"/>
        <v/>
      </c>
      <c r="M20" s="24">
        <v>162</v>
      </c>
      <c r="N20" s="80" t="str">
        <f t="shared" si="2"/>
        <v/>
      </c>
      <c r="O20" s="24">
        <v>90</v>
      </c>
      <c r="P20" s="80" t="str">
        <f t="shared" ref="P20" si="159">IF(O20*$F20&lt;&gt;0,O20*$F20,"")</f>
        <v/>
      </c>
      <c r="Q20" s="47">
        <v>90</v>
      </c>
      <c r="R20" s="80" t="str">
        <f t="shared" ref="R20" si="160">IF(Q20*$F20&lt;&gt;0,Q20*$F20,"")</f>
        <v/>
      </c>
      <c r="S20" s="24"/>
      <c r="T20" s="25"/>
      <c r="U20" s="24">
        <v>72</v>
      </c>
      <c r="V20" s="80" t="str">
        <f t="shared" ref="V20" si="161">IF(U20*$F20&lt;&gt;0,U20*$F20,"")</f>
        <v/>
      </c>
      <c r="W20" s="24">
        <v>108</v>
      </c>
      <c r="X20" s="80" t="str">
        <f t="shared" ref="X20" si="162">IF(W20*$F20&lt;&gt;0,W20*$F20,"")</f>
        <v/>
      </c>
      <c r="Y20" s="24">
        <v>90</v>
      </c>
      <c r="Z20" s="80" t="str">
        <f t="shared" ref="Z20" si="163">IF(Y20*$F20&lt;&gt;0,Y20*$F20,"")</f>
        <v/>
      </c>
      <c r="AA20" s="47">
        <v>72</v>
      </c>
      <c r="AB20" s="80" t="str">
        <f t="shared" ref="AB20" si="164">IF(AA20*$F20&lt;&gt;0,AA20*$F20,"")</f>
        <v/>
      </c>
      <c r="AC20" s="24">
        <v>126</v>
      </c>
      <c r="AD20" s="80" t="str">
        <f t="shared" ref="AD20" si="165">IF(AC20*$F20&lt;&gt;0,AC20*$F20,"")</f>
        <v/>
      </c>
      <c r="AE20" s="24">
        <v>144</v>
      </c>
      <c r="AF20" s="80" t="str">
        <f t="shared" ref="AF20" si="166">IF(AE20*$F20&lt;&gt;0,AE20*$F20,"")</f>
        <v/>
      </c>
      <c r="AG20" s="24">
        <v>126</v>
      </c>
      <c r="AH20" s="80" t="str">
        <f t="shared" ref="AH20" si="167">IF(AG20*$F20&lt;&gt;0,AG20*$F20,"")</f>
        <v/>
      </c>
      <c r="AI20" s="24">
        <v>72</v>
      </c>
      <c r="AJ20" s="80" t="str">
        <f t="shared" ref="AJ20" si="168">IF(AI20*$F20&lt;&gt;0,AI20*$F20,"")</f>
        <v/>
      </c>
      <c r="AK20" s="24">
        <v>126</v>
      </c>
      <c r="AL20" s="80" t="str">
        <f t="shared" ref="AL20" si="169">IF(AK20*$F20&lt;&gt;0,AK20*$F20,"")</f>
        <v/>
      </c>
      <c r="AM20" s="24">
        <v>0</v>
      </c>
      <c r="AN20" s="80" t="str">
        <f t="shared" ref="AN20" si="170">IF(AM20*$F20&lt;&gt;0,AM20*$F20,"")</f>
        <v/>
      </c>
    </row>
    <row r="21" spans="1:40" ht="45.75" thickBot="1" x14ac:dyDescent="0.3">
      <c r="A21" s="22" t="s">
        <v>115</v>
      </c>
      <c r="B21" s="4" t="s">
        <v>108</v>
      </c>
      <c r="C21" s="4" t="s">
        <v>109</v>
      </c>
      <c r="D21" s="1" t="s">
        <v>110</v>
      </c>
      <c r="E21" s="36">
        <f t="shared" si="0"/>
        <v>0.2</v>
      </c>
      <c r="F21" s="95"/>
      <c r="G21" s="78" t="str">
        <f t="shared" si="1"/>
        <v/>
      </c>
      <c r="I21" s="24"/>
      <c r="J21" s="43"/>
      <c r="K21" s="47">
        <v>0</v>
      </c>
      <c r="L21" s="80" t="str">
        <f t="shared" si="2"/>
        <v/>
      </c>
      <c r="M21" s="24">
        <v>0</v>
      </c>
      <c r="N21" s="80" t="str">
        <f t="shared" si="2"/>
        <v/>
      </c>
      <c r="O21" s="24">
        <v>0</v>
      </c>
      <c r="P21" s="80" t="str">
        <f t="shared" ref="P21" si="171">IF(O21*$F21&lt;&gt;0,O21*$F21,"")</f>
        <v/>
      </c>
      <c r="Q21" s="47">
        <v>0</v>
      </c>
      <c r="R21" s="80" t="str">
        <f t="shared" ref="R21" si="172">IF(Q21*$F21&lt;&gt;0,Q21*$F21,"")</f>
        <v/>
      </c>
      <c r="S21" s="24"/>
      <c r="T21" s="25"/>
      <c r="U21" s="24">
        <v>0</v>
      </c>
      <c r="V21" s="80" t="str">
        <f t="shared" ref="V21" si="173">IF(U21*$F21&lt;&gt;0,U21*$F21,"")</f>
        <v/>
      </c>
      <c r="W21" s="24">
        <v>0</v>
      </c>
      <c r="X21" s="80" t="str">
        <f t="shared" ref="X21" si="174">IF(W21*$F21&lt;&gt;0,W21*$F21,"")</f>
        <v/>
      </c>
      <c r="Y21" s="24">
        <v>0</v>
      </c>
      <c r="Z21" s="80" t="str">
        <f t="shared" ref="Z21" si="175">IF(Y21*$F21&lt;&gt;0,Y21*$F21,"")</f>
        <v/>
      </c>
      <c r="AA21" s="47">
        <v>0.2</v>
      </c>
      <c r="AB21" s="80" t="str">
        <f t="shared" ref="AB21" si="176">IF(AA21*$F21&lt;&gt;0,AA21*$F21,"")</f>
        <v/>
      </c>
      <c r="AC21" s="24">
        <v>0</v>
      </c>
      <c r="AD21" s="80" t="str">
        <f t="shared" ref="AD21" si="177">IF(AC21*$F21&lt;&gt;0,AC21*$F21,"")</f>
        <v/>
      </c>
      <c r="AE21" s="24">
        <v>0</v>
      </c>
      <c r="AF21" s="80" t="str">
        <f t="shared" ref="AF21" si="178">IF(AE21*$F21&lt;&gt;0,AE21*$F21,"")</f>
        <v/>
      </c>
      <c r="AG21" s="24">
        <v>0</v>
      </c>
      <c r="AH21" s="80" t="str">
        <f t="shared" ref="AH21" si="179">IF(AG21*$F21&lt;&gt;0,AG21*$F21,"")</f>
        <v/>
      </c>
      <c r="AI21" s="24">
        <v>0</v>
      </c>
      <c r="AJ21" s="80" t="str">
        <f t="shared" ref="AJ21" si="180">IF(AI21*$F21&lt;&gt;0,AI21*$F21,"")</f>
        <v/>
      </c>
      <c r="AK21" s="24">
        <v>0</v>
      </c>
      <c r="AL21" s="80" t="str">
        <f t="shared" ref="AL21" si="181">IF(AK21*$F21&lt;&gt;0,AK21*$F21,"")</f>
        <v/>
      </c>
      <c r="AM21" s="24">
        <v>0</v>
      </c>
      <c r="AN21" s="80" t="str">
        <f t="shared" ref="AN21" si="182">IF(AM21*$F21&lt;&gt;0,AM21*$F21,"")</f>
        <v/>
      </c>
    </row>
    <row r="22" spans="1:40" ht="60.75" thickBot="1" x14ac:dyDescent="0.3">
      <c r="A22" s="22" t="s">
        <v>119</v>
      </c>
      <c r="B22" s="17" t="s">
        <v>112</v>
      </c>
      <c r="C22" s="23" t="s">
        <v>113</v>
      </c>
      <c r="D22" s="1" t="s">
        <v>114</v>
      </c>
      <c r="E22" s="36">
        <f>K22+M22+O22+Q22+U22+W22+Y22+AA22+AC22+AE22+AG22+AI22+AK22+AM22</f>
        <v>3.24</v>
      </c>
      <c r="F22" s="95"/>
      <c r="G22" s="78" t="str">
        <f t="shared" si="1"/>
        <v/>
      </c>
      <c r="I22" s="24"/>
      <c r="J22" s="43"/>
      <c r="K22" s="47">
        <v>0.4</v>
      </c>
      <c r="L22" s="80" t="str">
        <f t="shared" si="2"/>
        <v/>
      </c>
      <c r="M22" s="24">
        <v>0.36</v>
      </c>
      <c r="N22" s="80" t="str">
        <f t="shared" si="2"/>
        <v/>
      </c>
      <c r="O22" s="24">
        <v>0.2</v>
      </c>
      <c r="P22" s="80" t="str">
        <f t="shared" ref="P22" si="183">IF(O22*$F22&lt;&gt;0,O22*$F22,"")</f>
        <v/>
      </c>
      <c r="Q22" s="47">
        <v>0.2</v>
      </c>
      <c r="R22" s="80" t="str">
        <f t="shared" ref="R22" si="184">IF(Q22*$F22&lt;&gt;0,Q22*$F22,"")</f>
        <v/>
      </c>
      <c r="S22" s="24"/>
      <c r="T22" s="25"/>
      <c r="U22" s="24">
        <v>0.16</v>
      </c>
      <c r="V22" s="80" t="str">
        <f t="shared" ref="V22" si="185">IF(U22*$F22&lt;&gt;0,U22*$F22,"")</f>
        <v/>
      </c>
      <c r="W22" s="24">
        <v>0.24</v>
      </c>
      <c r="X22" s="80" t="str">
        <f t="shared" ref="X22" si="186">IF(W22*$F22&lt;&gt;0,W22*$F22,"")</f>
        <v/>
      </c>
      <c r="Y22" s="24">
        <v>0.2</v>
      </c>
      <c r="Z22" s="80" t="str">
        <f t="shared" ref="Z22" si="187">IF(Y22*$F22&lt;&gt;0,Y22*$F22,"")</f>
        <v/>
      </c>
      <c r="AA22" s="47">
        <v>0.16</v>
      </c>
      <c r="AB22" s="80" t="str">
        <f t="shared" ref="AB22" si="188">IF(AA22*$F22&lt;&gt;0,AA22*$F22,"")</f>
        <v/>
      </c>
      <c r="AC22" s="24">
        <v>0.28000000000000003</v>
      </c>
      <c r="AD22" s="80" t="str">
        <f t="shared" ref="AD22" si="189">IF(AC22*$F22&lt;&gt;0,AC22*$F22,"")</f>
        <v/>
      </c>
      <c r="AE22" s="24">
        <v>0.32</v>
      </c>
      <c r="AF22" s="80" t="str">
        <f t="shared" ref="AF22" si="190">IF(AE22*$F22&lt;&gt;0,AE22*$F22,"")</f>
        <v/>
      </c>
      <c r="AG22" s="24">
        <v>0.28000000000000003</v>
      </c>
      <c r="AH22" s="80" t="str">
        <f t="shared" ref="AH22" si="191">IF(AG22*$F22&lt;&gt;0,AG22*$F22,"")</f>
        <v/>
      </c>
      <c r="AI22" s="24">
        <v>0.16</v>
      </c>
      <c r="AJ22" s="80" t="str">
        <f t="shared" ref="AJ22" si="192">IF(AI22*$F22&lt;&gt;0,AI22*$F22,"")</f>
        <v/>
      </c>
      <c r="AK22" s="24">
        <v>0.28000000000000003</v>
      </c>
      <c r="AL22" s="80" t="str">
        <f t="shared" ref="AL22" si="193">IF(AK22*$F22&lt;&gt;0,AK22*$F22,"")</f>
        <v/>
      </c>
      <c r="AM22" s="24">
        <v>0</v>
      </c>
      <c r="AN22" s="80" t="str">
        <f t="shared" ref="AN22" si="194">IF(AM22*$F22&lt;&gt;0,AM22*$F22,"")</f>
        <v/>
      </c>
    </row>
    <row r="23" spans="1:40" ht="45.75" thickBot="1" x14ac:dyDescent="0.3">
      <c r="A23" s="22" t="s">
        <v>122</v>
      </c>
      <c r="B23" s="4" t="s">
        <v>116</v>
      </c>
      <c r="C23" s="4" t="s">
        <v>117</v>
      </c>
      <c r="D23" s="1" t="s">
        <v>118</v>
      </c>
      <c r="E23" s="36">
        <f t="shared" si="0"/>
        <v>1246</v>
      </c>
      <c r="F23" s="95"/>
      <c r="G23" s="78" t="str">
        <f t="shared" si="1"/>
        <v/>
      </c>
      <c r="I23" s="24"/>
      <c r="J23" s="43"/>
      <c r="K23" s="47">
        <v>156</v>
      </c>
      <c r="L23" s="80" t="str">
        <f t="shared" si="2"/>
        <v/>
      </c>
      <c r="M23" s="24">
        <v>120</v>
      </c>
      <c r="N23" s="80" t="str">
        <f t="shared" si="2"/>
        <v/>
      </c>
      <c r="O23" s="24">
        <v>126</v>
      </c>
      <c r="P23" s="80" t="str">
        <f t="shared" ref="P23" si="195">IF(O23*$F23&lt;&gt;0,O23*$F23,"")</f>
        <v/>
      </c>
      <c r="Q23" s="47">
        <v>60</v>
      </c>
      <c r="R23" s="80" t="str">
        <f t="shared" ref="R23" si="196">IF(Q23*$F23&lt;&gt;0,Q23*$F23,"")</f>
        <v/>
      </c>
      <c r="S23" s="24"/>
      <c r="T23" s="25"/>
      <c r="U23" s="24">
        <v>40</v>
      </c>
      <c r="V23" s="80" t="str">
        <f t="shared" ref="V23" si="197">IF(U23*$F23&lt;&gt;0,U23*$F23,"")</f>
        <v/>
      </c>
      <c r="W23" s="24">
        <v>72</v>
      </c>
      <c r="X23" s="80" t="str">
        <f t="shared" ref="X23" si="198">IF(W23*$F23&lt;&gt;0,W23*$F23,"")</f>
        <v/>
      </c>
      <c r="Y23" s="24">
        <v>130</v>
      </c>
      <c r="Z23" s="80" t="str">
        <f t="shared" ref="Z23" si="199">IF(Y23*$F23&lt;&gt;0,Y23*$F23,"")</f>
        <v/>
      </c>
      <c r="AA23" s="47">
        <v>68</v>
      </c>
      <c r="AB23" s="80" t="str">
        <f t="shared" ref="AB23" si="200">IF(AA23*$F23&lt;&gt;0,AA23*$F23,"")</f>
        <v/>
      </c>
      <c r="AC23" s="24">
        <v>122</v>
      </c>
      <c r="AD23" s="80" t="str">
        <f t="shared" ref="AD23" si="201">IF(AC23*$F23&lt;&gt;0,AC23*$F23,"")</f>
        <v/>
      </c>
      <c r="AE23" s="24">
        <v>100</v>
      </c>
      <c r="AF23" s="80" t="str">
        <f t="shared" ref="AF23" si="202">IF(AE23*$F23&lt;&gt;0,AE23*$F23,"")</f>
        <v/>
      </c>
      <c r="AG23" s="24">
        <v>108</v>
      </c>
      <c r="AH23" s="80" t="str">
        <f t="shared" ref="AH23" si="203">IF(AG23*$F23&lt;&gt;0,AG23*$F23,"")</f>
        <v/>
      </c>
      <c r="AI23" s="24">
        <v>52</v>
      </c>
      <c r="AJ23" s="80" t="str">
        <f t="shared" ref="AJ23" si="204">IF(AI23*$F23&lt;&gt;0,AI23*$F23,"")</f>
        <v/>
      </c>
      <c r="AK23" s="24">
        <v>92</v>
      </c>
      <c r="AL23" s="80" t="str">
        <f t="shared" ref="AL23" si="205">IF(AK23*$F23&lt;&gt;0,AK23*$F23,"")</f>
        <v/>
      </c>
      <c r="AM23" s="24">
        <v>0</v>
      </c>
      <c r="AN23" s="80" t="str">
        <f t="shared" ref="AN23" si="206">IF(AM23*$F23&lt;&gt;0,AM23*$F23,"")</f>
        <v/>
      </c>
    </row>
    <row r="24" spans="1:40" ht="30.75" thickBot="1" x14ac:dyDescent="0.3">
      <c r="A24" s="22" t="s">
        <v>125</v>
      </c>
      <c r="B24" s="17" t="s">
        <v>120</v>
      </c>
      <c r="C24" s="23" t="s">
        <v>121</v>
      </c>
      <c r="D24" s="1" t="s">
        <v>83</v>
      </c>
      <c r="E24" s="36">
        <f t="shared" si="0"/>
        <v>2056.9561129923363</v>
      </c>
      <c r="F24" s="95"/>
      <c r="G24" s="78" t="str">
        <f t="shared" si="1"/>
        <v/>
      </c>
      <c r="I24" s="24"/>
      <c r="J24" s="43"/>
      <c r="K24" s="47">
        <v>244.20125646052398</v>
      </c>
      <c r="L24" s="80" t="str">
        <f t="shared" si="2"/>
        <v/>
      </c>
      <c r="M24" s="24">
        <v>205.12457672429156</v>
      </c>
      <c r="N24" s="80" t="str">
        <f t="shared" si="2"/>
        <v/>
      </c>
      <c r="O24" s="24">
        <v>251.25521297451434</v>
      </c>
      <c r="P24" s="80" t="str">
        <f t="shared" ref="P24" si="207">IF(O24*$F24&lt;&gt;0,O24*$F24,"")</f>
        <v/>
      </c>
      <c r="Q24" s="47">
        <v>105.80934770985564</v>
      </c>
      <c r="R24" s="80" t="str">
        <f t="shared" ref="R24" si="208">IF(Q24*$F24&lt;&gt;0,Q24*$F24,"")</f>
        <v/>
      </c>
      <c r="S24" s="24"/>
      <c r="T24" s="25"/>
      <c r="U24" s="24">
        <v>69.643824630190693</v>
      </c>
      <c r="V24" s="80" t="str">
        <f t="shared" ref="V24" si="209">IF(U24*$F24&lt;&gt;0,U24*$F24,"")</f>
        <v/>
      </c>
      <c r="W24" s="24">
        <v>126.85924968811264</v>
      </c>
      <c r="X24" s="80" t="str">
        <f t="shared" ref="X24" si="210">IF(W24*$F24&lt;&gt;0,W24*$F24,"")</f>
        <v/>
      </c>
      <c r="Y24" s="24">
        <v>264.13148280163966</v>
      </c>
      <c r="Z24" s="80" t="str">
        <f t="shared" ref="Z24" si="211">IF(Y24*$F24&lt;&gt;0,Y24*$F24,"")</f>
        <v/>
      </c>
      <c r="AA24" s="47">
        <v>112.07953127784708</v>
      </c>
      <c r="AB24" s="80" t="str">
        <f t="shared" ref="AB24" si="212">IF(AA24*$F24&lt;&gt;0,AA24*$F24,"")</f>
        <v/>
      </c>
      <c r="AC24" s="24">
        <v>129.77040634468008</v>
      </c>
      <c r="AD24" s="80" t="str">
        <f t="shared" ref="AD24" si="213">IF(AC24*$F24&lt;&gt;0,AC24*$F24,"")</f>
        <v/>
      </c>
      <c r="AE24" s="24">
        <v>158.54607021921225</v>
      </c>
      <c r="AF24" s="80" t="str">
        <f t="shared" ref="AF24" si="214">IF(AE24*$F24&lt;&gt;0,AE24*$F24,"")</f>
        <v/>
      </c>
      <c r="AG24" s="24">
        <v>182.84303154517912</v>
      </c>
      <c r="AH24" s="80" t="str">
        <f t="shared" ref="AH24" si="215">IF(AG24*$F24&lt;&gt;0,AG24*$F24,"")</f>
        <v/>
      </c>
      <c r="AI24" s="24">
        <v>92.597175191587951</v>
      </c>
      <c r="AJ24" s="80" t="str">
        <f t="shared" ref="AJ24" si="216">IF(AI24*$F24&lt;&gt;0,AI24*$F24,"")</f>
        <v/>
      </c>
      <c r="AK24" s="24">
        <v>114.09494742470147</v>
      </c>
      <c r="AL24" s="80" t="str">
        <f t="shared" ref="AL24" si="217">IF(AK24*$F24&lt;&gt;0,AK24*$F24,"")</f>
        <v/>
      </c>
      <c r="AM24" s="24">
        <v>0</v>
      </c>
      <c r="AN24" s="80" t="str">
        <f t="shared" ref="AN24" si="218">IF(AM24*$F24&lt;&gt;0,AM24*$F24,"")</f>
        <v/>
      </c>
    </row>
    <row r="25" spans="1:40" ht="45.75" thickBot="1" x14ac:dyDescent="0.3">
      <c r="A25" s="22" t="s">
        <v>128</v>
      </c>
      <c r="B25" s="4" t="s">
        <v>123</v>
      </c>
      <c r="C25" s="17" t="s">
        <v>124</v>
      </c>
      <c r="D25" s="1" t="s">
        <v>83</v>
      </c>
      <c r="E25" s="36">
        <f t="shared" si="0"/>
        <v>3085.8434325432181</v>
      </c>
      <c r="F25" s="95"/>
      <c r="G25" s="78" t="str">
        <f t="shared" si="1"/>
        <v/>
      </c>
      <c r="I25" s="24"/>
      <c r="J25" s="43"/>
      <c r="K25" s="47">
        <v>366.35047228657993</v>
      </c>
      <c r="L25" s="80" t="str">
        <f t="shared" si="2"/>
        <v/>
      </c>
      <c r="M25" s="24">
        <v>307.72767777579753</v>
      </c>
      <c r="N25" s="80" t="str">
        <f t="shared" si="2"/>
        <v/>
      </c>
      <c r="O25" s="24">
        <v>376.93281055070395</v>
      </c>
      <c r="P25" s="80" t="str">
        <f t="shared" ref="P25" si="219">IF(O25*$F25&lt;&gt;0,O25*$F25,"")</f>
        <v/>
      </c>
      <c r="Q25" s="47">
        <v>158.73507396186062</v>
      </c>
      <c r="R25" s="80" t="str">
        <f t="shared" ref="R25" si="220">IF(Q25*$F25&lt;&gt;0,Q25*$F25,"")</f>
        <v/>
      </c>
      <c r="S25" s="24"/>
      <c r="T25" s="25"/>
      <c r="U25" s="24">
        <v>104.4795936553199</v>
      </c>
      <c r="V25" s="80" t="str">
        <f t="shared" ref="V25" si="221">IF(U25*$F25&lt;&gt;0,U25*$F25,"")</f>
        <v/>
      </c>
      <c r="W25" s="24">
        <v>190.31411513099269</v>
      </c>
      <c r="X25" s="80" t="str">
        <f t="shared" ref="X25" si="222">IF(W25*$F25&lt;&gt;0,W25*$F25,"")</f>
        <v/>
      </c>
      <c r="Y25" s="24">
        <v>396.24977722331136</v>
      </c>
      <c r="Z25" s="80" t="str">
        <f t="shared" ref="Z25" si="223">IF(Y25*$F25&lt;&gt;0,Y25*$F25,"")</f>
        <v/>
      </c>
      <c r="AA25" s="47">
        <v>168.14159686330422</v>
      </c>
      <c r="AB25" s="80" t="str">
        <f t="shared" ref="AB25" si="224">IF(AA25*$F25&lt;&gt;0,AA25*$F25,"")</f>
        <v/>
      </c>
      <c r="AC25" s="24">
        <v>194.68142933523436</v>
      </c>
      <c r="AD25" s="80" t="str">
        <f t="shared" ref="AD25" si="225">IF(AC25*$F25&lt;&gt;0,AC25*$F25,"")</f>
        <v/>
      </c>
      <c r="AE25" s="24">
        <v>237.85065050793085</v>
      </c>
      <c r="AF25" s="80" t="str">
        <f t="shared" ref="AF25" si="226">IF(AE25*$F25&lt;&gt;0,AE25*$F25,"")</f>
        <v/>
      </c>
      <c r="AG25" s="24">
        <v>274.30092675102475</v>
      </c>
      <c r="AH25" s="80" t="str">
        <f t="shared" ref="AH25" si="227">IF(AG25*$F25&lt;&gt;0,AG25*$F25,"")</f>
        <v/>
      </c>
      <c r="AI25" s="24">
        <v>138.91418641953305</v>
      </c>
      <c r="AJ25" s="80" t="str">
        <f t="shared" ref="AJ25" si="228">IF(AI25*$F25&lt;&gt;0,AI25*$F25,"")</f>
        <v/>
      </c>
      <c r="AK25" s="24">
        <v>171.16512208162538</v>
      </c>
      <c r="AL25" s="80" t="str">
        <f t="shared" ref="AL25" si="229">IF(AK25*$F25&lt;&gt;0,AK25*$F25,"")</f>
        <v/>
      </c>
      <c r="AM25" s="24">
        <v>0</v>
      </c>
      <c r="AN25" s="80" t="str">
        <f t="shared" ref="AN25" si="230">IF(AM25*$F25&lt;&gt;0,AM25*$F25,"")</f>
        <v/>
      </c>
    </row>
    <row r="26" spans="1:40" ht="30.75" thickBot="1" x14ac:dyDescent="0.3">
      <c r="A26" s="22" t="s">
        <v>130</v>
      </c>
      <c r="B26" s="4" t="s">
        <v>126</v>
      </c>
      <c r="C26" s="17" t="s">
        <v>127</v>
      </c>
      <c r="D26" s="1" t="s">
        <v>118</v>
      </c>
      <c r="E26" s="36">
        <f t="shared" si="0"/>
        <v>2</v>
      </c>
      <c r="F26" s="95"/>
      <c r="G26" s="78" t="str">
        <f t="shared" si="1"/>
        <v/>
      </c>
      <c r="I26" s="24"/>
      <c r="J26" s="43"/>
      <c r="K26" s="47">
        <v>0</v>
      </c>
      <c r="L26" s="80" t="str">
        <f t="shared" si="2"/>
        <v/>
      </c>
      <c r="M26" s="24">
        <v>0</v>
      </c>
      <c r="N26" s="80" t="str">
        <f t="shared" si="2"/>
        <v/>
      </c>
      <c r="O26" s="24">
        <v>0</v>
      </c>
      <c r="P26" s="80" t="str">
        <f t="shared" ref="P26" si="231">IF(O26*$F26&lt;&gt;0,O26*$F26,"")</f>
        <v/>
      </c>
      <c r="Q26" s="47">
        <v>0</v>
      </c>
      <c r="R26" s="80" t="str">
        <f t="shared" ref="R26" si="232">IF(Q26*$F26&lt;&gt;0,Q26*$F26,"")</f>
        <v/>
      </c>
      <c r="S26" s="24"/>
      <c r="T26" s="25"/>
      <c r="U26" s="24">
        <v>0</v>
      </c>
      <c r="V26" s="80" t="str">
        <f t="shared" ref="V26" si="233">IF(U26*$F26&lt;&gt;0,U26*$F26,"")</f>
        <v/>
      </c>
      <c r="W26" s="24">
        <v>0</v>
      </c>
      <c r="X26" s="80" t="str">
        <f t="shared" ref="X26" si="234">IF(W26*$F26&lt;&gt;0,W26*$F26,"")</f>
        <v/>
      </c>
      <c r="Y26" s="24">
        <v>0</v>
      </c>
      <c r="Z26" s="80" t="str">
        <f t="shared" ref="Z26" si="235">IF(Y26*$F26&lt;&gt;0,Y26*$F26,"")</f>
        <v/>
      </c>
      <c r="AA26" s="47">
        <v>2</v>
      </c>
      <c r="AB26" s="80" t="str">
        <f t="shared" ref="AB26" si="236">IF(AA26*$F26&lt;&gt;0,AA26*$F26,"")</f>
        <v/>
      </c>
      <c r="AC26" s="24">
        <v>0</v>
      </c>
      <c r="AD26" s="80" t="str">
        <f t="shared" ref="AD26" si="237">IF(AC26*$F26&lt;&gt;0,AC26*$F26,"")</f>
        <v/>
      </c>
      <c r="AE26" s="24">
        <v>0</v>
      </c>
      <c r="AF26" s="80" t="str">
        <f t="shared" ref="AF26" si="238">IF(AE26*$F26&lt;&gt;0,AE26*$F26,"")</f>
        <v/>
      </c>
      <c r="AG26" s="24">
        <v>0</v>
      </c>
      <c r="AH26" s="80" t="str">
        <f t="shared" ref="AH26" si="239">IF(AG26*$F26&lt;&gt;0,AG26*$F26,"")</f>
        <v/>
      </c>
      <c r="AI26" s="24">
        <v>0</v>
      </c>
      <c r="AJ26" s="80" t="str">
        <f t="shared" ref="AJ26" si="240">IF(AI26*$F26&lt;&gt;0,AI26*$F26,"")</f>
        <v/>
      </c>
      <c r="AK26" s="24">
        <v>0</v>
      </c>
      <c r="AL26" s="80" t="str">
        <f t="shared" ref="AL26" si="241">IF(AK26*$F26&lt;&gt;0,AK26*$F26,"")</f>
        <v/>
      </c>
      <c r="AM26" s="24">
        <v>0</v>
      </c>
      <c r="AN26" s="80" t="str">
        <f t="shared" ref="AN26" si="242">IF(AM26*$F26&lt;&gt;0,AM26*$F26,"")</f>
        <v/>
      </c>
    </row>
    <row r="27" spans="1:40" ht="45.75" thickBot="1" x14ac:dyDescent="0.3">
      <c r="A27" s="22" t="s">
        <v>133</v>
      </c>
      <c r="B27" s="4" t="s">
        <v>126</v>
      </c>
      <c r="C27" s="4" t="s">
        <v>129</v>
      </c>
      <c r="D27" s="1" t="s">
        <v>118</v>
      </c>
      <c r="E27" s="36">
        <f>K27+M27+O27+Q27+U27+W27+Y27+AA27+AC27+AE27+AG27+AI27+AK27+AM27</f>
        <v>8</v>
      </c>
      <c r="F27" s="95"/>
      <c r="G27" s="78" t="str">
        <f t="shared" si="1"/>
        <v/>
      </c>
      <c r="I27" s="24"/>
      <c r="J27" s="43"/>
      <c r="K27" s="47">
        <v>0</v>
      </c>
      <c r="L27" s="80" t="str">
        <f t="shared" si="2"/>
        <v/>
      </c>
      <c r="M27" s="24">
        <v>0</v>
      </c>
      <c r="N27" s="80" t="str">
        <f t="shared" si="2"/>
        <v/>
      </c>
      <c r="O27" s="24">
        <v>0</v>
      </c>
      <c r="P27" s="80" t="str">
        <f t="shared" ref="P27" si="243">IF(O27*$F27&lt;&gt;0,O27*$F27,"")</f>
        <v/>
      </c>
      <c r="Q27" s="47">
        <v>0</v>
      </c>
      <c r="R27" s="80" t="str">
        <f t="shared" ref="R27" si="244">IF(Q27*$F27&lt;&gt;0,Q27*$F27,"")</f>
        <v/>
      </c>
      <c r="S27" s="24"/>
      <c r="T27" s="25"/>
      <c r="U27" s="24">
        <v>0</v>
      </c>
      <c r="V27" s="80" t="str">
        <f t="shared" ref="V27" si="245">IF(U27*$F27&lt;&gt;0,U27*$F27,"")</f>
        <v/>
      </c>
      <c r="W27" s="24">
        <v>0</v>
      </c>
      <c r="X27" s="80" t="str">
        <f t="shared" ref="X27" si="246">IF(W27*$F27&lt;&gt;0,W27*$F27,"")</f>
        <v/>
      </c>
      <c r="Y27" s="24">
        <v>0</v>
      </c>
      <c r="Z27" s="80" t="str">
        <f t="shared" ref="Z27" si="247">IF(Y27*$F27&lt;&gt;0,Y27*$F27,"")</f>
        <v/>
      </c>
      <c r="AA27" s="47">
        <v>8</v>
      </c>
      <c r="AB27" s="80" t="str">
        <f t="shared" ref="AB27" si="248">IF(AA27*$F27&lt;&gt;0,AA27*$F27,"")</f>
        <v/>
      </c>
      <c r="AC27" s="24">
        <v>0</v>
      </c>
      <c r="AD27" s="80" t="str">
        <f t="shared" ref="AD27" si="249">IF(AC27*$F27&lt;&gt;0,AC27*$F27,"")</f>
        <v/>
      </c>
      <c r="AE27" s="24">
        <v>0</v>
      </c>
      <c r="AF27" s="80" t="str">
        <f t="shared" ref="AF27" si="250">IF(AE27*$F27&lt;&gt;0,AE27*$F27,"")</f>
        <v/>
      </c>
      <c r="AG27" s="24">
        <v>0</v>
      </c>
      <c r="AH27" s="80" t="str">
        <f t="shared" ref="AH27" si="251">IF(AG27*$F27&lt;&gt;0,AG27*$F27,"")</f>
        <v/>
      </c>
      <c r="AI27" s="24">
        <v>0</v>
      </c>
      <c r="AJ27" s="80" t="str">
        <f t="shared" ref="AJ27" si="252">IF(AI27*$F27&lt;&gt;0,AI27*$F27,"")</f>
        <v/>
      </c>
      <c r="AK27" s="24">
        <v>0</v>
      </c>
      <c r="AL27" s="80" t="str">
        <f t="shared" ref="AL27" si="253">IF(AK27*$F27&lt;&gt;0,AK27*$F27,"")</f>
        <v/>
      </c>
      <c r="AM27" s="24">
        <v>0</v>
      </c>
      <c r="AN27" s="80" t="str">
        <f t="shared" ref="AN27" si="254">IF(AM27*$F27&lt;&gt;0,AM27*$F27,"")</f>
        <v/>
      </c>
    </row>
    <row r="28" spans="1:40" ht="30.75" thickBot="1" x14ac:dyDescent="0.3">
      <c r="A28" s="22" t="s">
        <v>135</v>
      </c>
      <c r="B28" s="4" t="s">
        <v>131</v>
      </c>
      <c r="C28" s="17" t="s">
        <v>132</v>
      </c>
      <c r="D28" s="1" t="s">
        <v>118</v>
      </c>
      <c r="E28" s="36">
        <f t="shared" si="0"/>
        <v>283</v>
      </c>
      <c r="F28" s="95"/>
      <c r="G28" s="78" t="str">
        <f t="shared" si="1"/>
        <v/>
      </c>
      <c r="I28" s="24"/>
      <c r="J28" s="43"/>
      <c r="K28" s="47">
        <v>21</v>
      </c>
      <c r="L28" s="80" t="str">
        <f t="shared" si="2"/>
        <v/>
      </c>
      <c r="M28" s="24">
        <v>38</v>
      </c>
      <c r="N28" s="80" t="str">
        <f t="shared" si="2"/>
        <v/>
      </c>
      <c r="O28" s="24">
        <v>2</v>
      </c>
      <c r="P28" s="80" t="str">
        <f t="shared" ref="P28" si="255">IF(O28*$F28&lt;&gt;0,O28*$F28,"")</f>
        <v/>
      </c>
      <c r="Q28" s="47">
        <v>28</v>
      </c>
      <c r="R28" s="80" t="str">
        <f t="shared" ref="R28" si="256">IF(Q28*$F28&lt;&gt;0,Q28*$F28,"")</f>
        <v/>
      </c>
      <c r="S28" s="24"/>
      <c r="T28" s="25"/>
      <c r="U28" s="24">
        <v>1</v>
      </c>
      <c r="V28" s="80" t="str">
        <f t="shared" ref="V28" si="257">IF(U28*$F28&lt;&gt;0,U28*$F28,"")</f>
        <v/>
      </c>
      <c r="W28" s="24">
        <v>11</v>
      </c>
      <c r="X28" s="80" t="str">
        <f t="shared" ref="X28" si="258">IF(W28*$F28&lt;&gt;0,W28*$F28,"")</f>
        <v/>
      </c>
      <c r="Y28" s="24">
        <v>36</v>
      </c>
      <c r="Z28" s="80" t="str">
        <f t="shared" ref="Z28" si="259">IF(Y28*$F28&lt;&gt;0,Y28*$F28,"")</f>
        <v/>
      </c>
      <c r="AA28" s="47">
        <v>6</v>
      </c>
      <c r="AB28" s="80" t="str">
        <f t="shared" ref="AB28" si="260">IF(AA28*$F28&lt;&gt;0,AA28*$F28,"")</f>
        <v/>
      </c>
      <c r="AC28" s="24">
        <v>30</v>
      </c>
      <c r="AD28" s="80" t="str">
        <f t="shared" ref="AD28" si="261">IF(AC28*$F28&lt;&gt;0,AC28*$F28,"")</f>
        <v/>
      </c>
      <c r="AE28" s="24">
        <v>30</v>
      </c>
      <c r="AF28" s="80" t="str">
        <f t="shared" ref="AF28" si="262">IF(AE28*$F28&lt;&gt;0,AE28*$F28,"")</f>
        <v/>
      </c>
      <c r="AG28" s="24">
        <v>41</v>
      </c>
      <c r="AH28" s="80" t="str">
        <f t="shared" ref="AH28" si="263">IF(AG28*$F28&lt;&gt;0,AG28*$F28,"")</f>
        <v/>
      </c>
      <c r="AI28" s="24">
        <v>8</v>
      </c>
      <c r="AJ28" s="80" t="str">
        <f t="shared" ref="AJ28" si="264">IF(AI28*$F28&lt;&gt;0,AI28*$F28,"")</f>
        <v/>
      </c>
      <c r="AK28" s="24">
        <v>31</v>
      </c>
      <c r="AL28" s="80" t="str">
        <f t="shared" ref="AL28" si="265">IF(AK28*$F28&lt;&gt;0,AK28*$F28,"")</f>
        <v/>
      </c>
      <c r="AM28" s="24">
        <v>0</v>
      </c>
      <c r="AN28" s="80" t="str">
        <f t="shared" ref="AN28" si="266">IF(AM28*$F28&lt;&gt;0,AM28*$F28,"")</f>
        <v/>
      </c>
    </row>
    <row r="29" spans="1:40" ht="30.75" thickBot="1" x14ac:dyDescent="0.3">
      <c r="A29" s="22" t="s">
        <v>138</v>
      </c>
      <c r="B29" s="4" t="s">
        <v>131</v>
      </c>
      <c r="C29" s="17" t="s">
        <v>134</v>
      </c>
      <c r="D29" s="1" t="s">
        <v>118</v>
      </c>
      <c r="E29" s="36">
        <f t="shared" si="0"/>
        <v>314</v>
      </c>
      <c r="F29" s="95"/>
      <c r="G29" s="78" t="str">
        <f t="shared" si="1"/>
        <v/>
      </c>
      <c r="I29" s="24"/>
      <c r="J29" s="43"/>
      <c r="K29" s="47">
        <v>55</v>
      </c>
      <c r="L29" s="80" t="str">
        <f t="shared" si="2"/>
        <v/>
      </c>
      <c r="M29" s="24">
        <v>20</v>
      </c>
      <c r="N29" s="80" t="str">
        <f t="shared" si="2"/>
        <v/>
      </c>
      <c r="O29" s="24">
        <v>59</v>
      </c>
      <c r="P29" s="80" t="str">
        <f t="shared" ref="P29" si="267">IF(O29*$F29&lt;&gt;0,O29*$F29,"")</f>
        <v/>
      </c>
      <c r="Q29" s="47">
        <v>0</v>
      </c>
      <c r="R29" s="80" t="str">
        <f t="shared" ref="R29" si="268">IF(Q29*$F29&lt;&gt;0,Q29*$F29,"")</f>
        <v/>
      </c>
      <c r="S29" s="24"/>
      <c r="T29" s="25"/>
      <c r="U29" s="24">
        <v>17</v>
      </c>
      <c r="V29" s="80" t="str">
        <f t="shared" ref="V29" si="269">IF(U29*$F29&lt;&gt;0,U29*$F29,"")</f>
        <v/>
      </c>
      <c r="W29" s="24">
        <v>23</v>
      </c>
      <c r="X29" s="80" t="str">
        <f t="shared" ref="X29" si="270">IF(W29*$F29&lt;&gt;0,W29*$F29,"")</f>
        <v/>
      </c>
      <c r="Y29" s="24">
        <v>27</v>
      </c>
      <c r="Z29" s="80" t="str">
        <f t="shared" ref="Z29" si="271">IF(Y29*$F29&lt;&gt;0,Y29*$F29,"")</f>
        <v/>
      </c>
      <c r="AA29" s="47">
        <v>26</v>
      </c>
      <c r="AB29" s="80" t="str">
        <f t="shared" ref="AB29" si="272">IF(AA29*$F29&lt;&gt;0,AA29*$F29,"")</f>
        <v/>
      </c>
      <c r="AC29" s="24">
        <v>29</v>
      </c>
      <c r="AD29" s="80" t="str">
        <f t="shared" ref="AD29" si="273">IF(AC29*$F29&lt;&gt;0,AC29*$F29,"")</f>
        <v/>
      </c>
      <c r="AE29" s="24">
        <v>18</v>
      </c>
      <c r="AF29" s="80" t="str">
        <f t="shared" ref="AF29" si="274">IF(AE29*$F29&lt;&gt;0,AE29*$F29,"")</f>
        <v/>
      </c>
      <c r="AG29" s="24">
        <v>11</v>
      </c>
      <c r="AH29" s="80" t="str">
        <f t="shared" ref="AH29" si="275">IF(AG29*$F29&lt;&gt;0,AG29*$F29,"")</f>
        <v/>
      </c>
      <c r="AI29" s="24">
        <v>16</v>
      </c>
      <c r="AJ29" s="80" t="str">
        <f t="shared" ref="AJ29" si="276">IF(AI29*$F29&lt;&gt;0,AI29*$F29,"")</f>
        <v/>
      </c>
      <c r="AK29" s="24">
        <v>13</v>
      </c>
      <c r="AL29" s="80" t="str">
        <f t="shared" ref="AL29" si="277">IF(AK29*$F29&lt;&gt;0,AK29*$F29,"")</f>
        <v/>
      </c>
      <c r="AM29" s="24">
        <v>0</v>
      </c>
      <c r="AN29" s="80" t="str">
        <f t="shared" ref="AN29" si="278">IF(AM29*$F29&lt;&gt;0,AM29*$F29,"")</f>
        <v/>
      </c>
    </row>
    <row r="30" spans="1:40" ht="30.75" thickBot="1" x14ac:dyDescent="0.3">
      <c r="A30" s="22" t="s">
        <v>140</v>
      </c>
      <c r="B30" s="4" t="s">
        <v>136</v>
      </c>
      <c r="C30" s="17" t="s">
        <v>137</v>
      </c>
      <c r="D30" s="1" t="s">
        <v>118</v>
      </c>
      <c r="E30" s="36">
        <f t="shared" si="0"/>
        <v>57</v>
      </c>
      <c r="F30" s="95"/>
      <c r="G30" s="78" t="str">
        <f t="shared" si="1"/>
        <v/>
      </c>
      <c r="I30" s="24"/>
      <c r="J30" s="43"/>
      <c r="K30" s="47">
        <v>12</v>
      </c>
      <c r="L30" s="80" t="str">
        <f t="shared" si="2"/>
        <v/>
      </c>
      <c r="M30" s="24">
        <v>0</v>
      </c>
      <c r="N30" s="80" t="str">
        <f t="shared" si="2"/>
        <v/>
      </c>
      <c r="O30" s="24">
        <v>0</v>
      </c>
      <c r="P30" s="80" t="str">
        <f t="shared" ref="P30" si="279">IF(O30*$F30&lt;&gt;0,O30*$F30,"")</f>
        <v/>
      </c>
      <c r="Q30" s="47">
        <v>0</v>
      </c>
      <c r="R30" s="80" t="str">
        <f t="shared" ref="R30" si="280">IF(Q30*$F30&lt;&gt;0,Q30*$F30,"")</f>
        <v/>
      </c>
      <c r="S30" s="24"/>
      <c r="T30" s="25"/>
      <c r="U30" s="24">
        <v>0</v>
      </c>
      <c r="V30" s="80" t="str">
        <f t="shared" ref="V30" si="281">IF(U30*$F30&lt;&gt;0,U30*$F30,"")</f>
        <v/>
      </c>
      <c r="W30" s="24">
        <v>0</v>
      </c>
      <c r="X30" s="80" t="str">
        <f t="shared" ref="X30" si="282">IF(W30*$F30&lt;&gt;0,W30*$F30,"")</f>
        <v/>
      </c>
      <c r="Y30" s="24">
        <v>19</v>
      </c>
      <c r="Z30" s="80" t="str">
        <f t="shared" ref="Z30" si="283">IF(Y30*$F30&lt;&gt;0,Y30*$F30,"")</f>
        <v/>
      </c>
      <c r="AA30" s="47">
        <v>26</v>
      </c>
      <c r="AB30" s="80" t="str">
        <f t="shared" ref="AB30" si="284">IF(AA30*$F30&lt;&gt;0,AA30*$F30,"")</f>
        <v/>
      </c>
      <c r="AC30" s="24">
        <v>0</v>
      </c>
      <c r="AD30" s="80" t="str">
        <f t="shared" ref="AD30" si="285">IF(AC30*$F30&lt;&gt;0,AC30*$F30,"")</f>
        <v/>
      </c>
      <c r="AE30" s="24">
        <v>0</v>
      </c>
      <c r="AF30" s="80" t="str">
        <f t="shared" ref="AF30" si="286">IF(AE30*$F30&lt;&gt;0,AE30*$F30,"")</f>
        <v/>
      </c>
      <c r="AG30" s="24">
        <v>0</v>
      </c>
      <c r="AH30" s="80" t="str">
        <f t="shared" ref="AH30" si="287">IF(AG30*$F30&lt;&gt;0,AG30*$F30,"")</f>
        <v/>
      </c>
      <c r="AI30" s="24">
        <v>0</v>
      </c>
      <c r="AJ30" s="80" t="str">
        <f t="shared" ref="AJ30" si="288">IF(AI30*$F30&lt;&gt;0,AI30*$F30,"")</f>
        <v/>
      </c>
      <c r="AK30" s="24">
        <v>0</v>
      </c>
      <c r="AL30" s="80" t="str">
        <f t="shared" ref="AL30" si="289">IF(AK30*$F30&lt;&gt;0,AK30*$F30,"")</f>
        <v/>
      </c>
      <c r="AM30" s="24">
        <v>0</v>
      </c>
      <c r="AN30" s="80" t="str">
        <f t="shared" ref="AN30" si="290">IF(AM30*$F30&lt;&gt;0,AM30*$F30,"")</f>
        <v/>
      </c>
    </row>
    <row r="31" spans="1:40" ht="30.75" thickBot="1" x14ac:dyDescent="0.3">
      <c r="A31" s="22" t="s">
        <v>142</v>
      </c>
      <c r="B31" s="4" t="s">
        <v>136</v>
      </c>
      <c r="C31" s="17" t="s">
        <v>139</v>
      </c>
      <c r="D31" s="1" t="s">
        <v>118</v>
      </c>
      <c r="E31" s="36">
        <f t="shared" si="0"/>
        <v>259</v>
      </c>
      <c r="F31" s="95"/>
      <c r="G31" s="78" t="str">
        <f t="shared" si="1"/>
        <v/>
      </c>
      <c r="I31" s="24"/>
      <c r="J31" s="43"/>
      <c r="K31" s="47">
        <v>9</v>
      </c>
      <c r="L31" s="80" t="str">
        <f t="shared" si="2"/>
        <v/>
      </c>
      <c r="M31" s="24">
        <v>37</v>
      </c>
      <c r="N31" s="80" t="str">
        <f t="shared" si="2"/>
        <v/>
      </c>
      <c r="O31" s="24">
        <v>0</v>
      </c>
      <c r="P31" s="80" t="str">
        <f t="shared" ref="P31" si="291">IF(O31*$F31&lt;&gt;0,O31*$F31,"")</f>
        <v/>
      </c>
      <c r="Q31" s="47">
        <v>28</v>
      </c>
      <c r="R31" s="80" t="str">
        <f t="shared" ref="R31" si="292">IF(Q31*$F31&lt;&gt;0,Q31*$F31,"")</f>
        <v/>
      </c>
      <c r="S31" s="24"/>
      <c r="T31" s="25"/>
      <c r="U31" s="24">
        <v>1</v>
      </c>
      <c r="V31" s="80" t="str">
        <f t="shared" ref="V31" si="293">IF(U31*$F31&lt;&gt;0,U31*$F31,"")</f>
        <v/>
      </c>
      <c r="W31" s="24">
        <v>17</v>
      </c>
      <c r="X31" s="80" t="str">
        <f t="shared" ref="X31" si="294">IF(W31*$F31&lt;&gt;0,W31*$F31,"")</f>
        <v/>
      </c>
      <c r="Y31" s="24">
        <v>35</v>
      </c>
      <c r="Z31" s="80" t="str">
        <f t="shared" ref="Z31" si="295">IF(Y31*$F31&lt;&gt;0,Y31*$F31,"")</f>
        <v/>
      </c>
      <c r="AA31" s="47">
        <v>0</v>
      </c>
      <c r="AB31" s="80" t="str">
        <f t="shared" ref="AB31" si="296">IF(AA31*$F31&lt;&gt;0,AA31*$F31,"")</f>
        <v/>
      </c>
      <c r="AC31" s="24">
        <v>30</v>
      </c>
      <c r="AD31" s="80" t="str">
        <f t="shared" ref="AD31" si="297">IF(AC31*$F31&lt;&gt;0,AC31*$F31,"")</f>
        <v/>
      </c>
      <c r="AE31" s="24">
        <v>30</v>
      </c>
      <c r="AF31" s="80" t="str">
        <f t="shared" ref="AF31" si="298">IF(AE31*$F31&lt;&gt;0,AE31*$F31,"")</f>
        <v/>
      </c>
      <c r="AG31" s="24">
        <v>41</v>
      </c>
      <c r="AH31" s="80" t="str">
        <f t="shared" ref="AH31" si="299">IF(AG31*$F31&lt;&gt;0,AG31*$F31,"")</f>
        <v/>
      </c>
      <c r="AI31" s="24">
        <v>0</v>
      </c>
      <c r="AJ31" s="80" t="str">
        <f t="shared" ref="AJ31" si="300">IF(AI31*$F31&lt;&gt;0,AI31*$F31,"")</f>
        <v/>
      </c>
      <c r="AK31" s="24">
        <v>31</v>
      </c>
      <c r="AL31" s="80" t="str">
        <f t="shared" ref="AL31" si="301">IF(AK31*$F31&lt;&gt;0,AK31*$F31,"")</f>
        <v/>
      </c>
      <c r="AM31" s="24">
        <v>0</v>
      </c>
      <c r="AN31" s="80" t="str">
        <f t="shared" ref="AN31" si="302">IF(AM31*$F31&lt;&gt;0,AM31*$F31,"")</f>
        <v/>
      </c>
    </row>
    <row r="32" spans="1:40" ht="30.75" thickBot="1" x14ac:dyDescent="0.3">
      <c r="A32" s="22" t="s">
        <v>146</v>
      </c>
      <c r="B32" s="4" t="s">
        <v>136</v>
      </c>
      <c r="C32" s="17" t="s">
        <v>141</v>
      </c>
      <c r="D32" s="1" t="s">
        <v>118</v>
      </c>
      <c r="E32" s="36">
        <f t="shared" si="0"/>
        <v>50</v>
      </c>
      <c r="F32" s="95"/>
      <c r="G32" s="78" t="str">
        <f t="shared" si="1"/>
        <v/>
      </c>
      <c r="I32" s="24"/>
      <c r="J32" s="43"/>
      <c r="K32" s="47">
        <v>0</v>
      </c>
      <c r="L32" s="80" t="str">
        <f t="shared" si="2"/>
        <v/>
      </c>
      <c r="M32" s="24">
        <v>14</v>
      </c>
      <c r="N32" s="80" t="str">
        <f t="shared" si="2"/>
        <v/>
      </c>
      <c r="O32" s="24">
        <v>25</v>
      </c>
      <c r="P32" s="80" t="str">
        <f t="shared" ref="P32" si="303">IF(O32*$F32&lt;&gt;0,O32*$F32,"")</f>
        <v/>
      </c>
      <c r="Q32" s="47">
        <v>0</v>
      </c>
      <c r="R32" s="80" t="str">
        <f t="shared" ref="R32" si="304">IF(Q32*$F32&lt;&gt;0,Q32*$F32,"")</f>
        <v/>
      </c>
      <c r="S32" s="24"/>
      <c r="T32" s="25"/>
      <c r="U32" s="24">
        <v>0</v>
      </c>
      <c r="V32" s="80" t="str">
        <f t="shared" ref="V32" si="305">IF(U32*$F32&lt;&gt;0,U32*$F32,"")</f>
        <v/>
      </c>
      <c r="W32" s="24">
        <v>8</v>
      </c>
      <c r="X32" s="80" t="str">
        <f t="shared" ref="X32" si="306">IF(W32*$F32&lt;&gt;0,W32*$F32,"")</f>
        <v/>
      </c>
      <c r="Y32" s="24">
        <v>0</v>
      </c>
      <c r="Z32" s="80" t="str">
        <f t="shared" ref="Z32" si="307">IF(Y32*$F32&lt;&gt;0,Y32*$F32,"")</f>
        <v/>
      </c>
      <c r="AA32" s="47">
        <v>0</v>
      </c>
      <c r="AB32" s="80" t="str">
        <f t="shared" ref="AB32" si="308">IF(AA32*$F32&lt;&gt;0,AA32*$F32,"")</f>
        <v/>
      </c>
      <c r="AC32" s="24">
        <v>0</v>
      </c>
      <c r="AD32" s="80" t="str">
        <f t="shared" ref="AD32" si="309">IF(AC32*$F32&lt;&gt;0,AC32*$F32,"")</f>
        <v/>
      </c>
      <c r="AE32" s="24">
        <v>0</v>
      </c>
      <c r="AF32" s="80" t="str">
        <f t="shared" ref="AF32" si="310">IF(AE32*$F32&lt;&gt;0,AE32*$F32,"")</f>
        <v/>
      </c>
      <c r="AG32" s="24">
        <v>0</v>
      </c>
      <c r="AH32" s="80" t="str">
        <f t="shared" ref="AH32" si="311">IF(AG32*$F32&lt;&gt;0,AG32*$F32,"")</f>
        <v/>
      </c>
      <c r="AI32" s="24">
        <v>0</v>
      </c>
      <c r="AJ32" s="80" t="str">
        <f t="shared" ref="AJ32" si="312">IF(AI32*$F32&lt;&gt;0,AI32*$F32,"")</f>
        <v/>
      </c>
      <c r="AK32" s="24">
        <v>3</v>
      </c>
      <c r="AL32" s="80" t="str">
        <f t="shared" ref="AL32" si="313">IF(AK32*$F32&lt;&gt;0,AK32*$F32,"")</f>
        <v/>
      </c>
      <c r="AM32" s="24">
        <v>0</v>
      </c>
      <c r="AN32" s="80" t="str">
        <f t="shared" ref="AN32" si="314">IF(AM32*$F32&lt;&gt;0,AM32*$F32,"")</f>
        <v/>
      </c>
    </row>
    <row r="33" spans="1:40" ht="45.75" thickBot="1" x14ac:dyDescent="0.3">
      <c r="A33" s="22" t="s">
        <v>149</v>
      </c>
      <c r="B33" s="4" t="s">
        <v>143</v>
      </c>
      <c r="C33" s="4" t="s">
        <v>144</v>
      </c>
      <c r="D33" s="1" t="s">
        <v>145</v>
      </c>
      <c r="E33" s="36">
        <f t="shared" si="0"/>
        <v>616</v>
      </c>
      <c r="F33" s="95"/>
      <c r="G33" s="78" t="str">
        <f t="shared" si="1"/>
        <v/>
      </c>
      <c r="I33" s="24"/>
      <c r="J33" s="43"/>
      <c r="K33" s="47">
        <v>76</v>
      </c>
      <c r="L33" s="80" t="str">
        <f t="shared" si="2"/>
        <v/>
      </c>
      <c r="M33" s="24">
        <v>58</v>
      </c>
      <c r="N33" s="80" t="str">
        <f t="shared" si="2"/>
        <v/>
      </c>
      <c r="O33" s="24">
        <v>61</v>
      </c>
      <c r="P33" s="80" t="str">
        <f t="shared" ref="P33" si="315">IF(O33*$F33&lt;&gt;0,O33*$F33,"")</f>
        <v/>
      </c>
      <c r="Q33" s="47">
        <v>28</v>
      </c>
      <c r="R33" s="80" t="str">
        <f t="shared" ref="R33" si="316">IF(Q33*$F33&lt;&gt;0,Q33*$F33,"")</f>
        <v/>
      </c>
      <c r="S33" s="24"/>
      <c r="T33" s="25"/>
      <c r="U33" s="24">
        <v>18</v>
      </c>
      <c r="V33" s="80" t="str">
        <f t="shared" ref="V33" si="317">IF(U33*$F33&lt;&gt;0,U33*$F33,"")</f>
        <v/>
      </c>
      <c r="W33" s="24">
        <v>35</v>
      </c>
      <c r="X33" s="80" t="str">
        <f t="shared" ref="X33" si="318">IF(W33*$F33&lt;&gt;0,W33*$F33,"")</f>
        <v/>
      </c>
      <c r="Y33" s="24">
        <v>63</v>
      </c>
      <c r="Z33" s="80" t="str">
        <f t="shared" ref="Z33" si="319">IF(Y33*$F33&lt;&gt;0,Y33*$F33,"")</f>
        <v/>
      </c>
      <c r="AA33" s="47">
        <v>41</v>
      </c>
      <c r="AB33" s="80" t="str">
        <f t="shared" ref="AB33" si="320">IF(AA33*$F33&lt;&gt;0,AA33*$F33,"")</f>
        <v/>
      </c>
      <c r="AC33" s="24">
        <v>59</v>
      </c>
      <c r="AD33" s="80" t="str">
        <f t="shared" ref="AD33" si="321">IF(AC33*$F33&lt;&gt;0,AC33*$F33,"")</f>
        <v/>
      </c>
      <c r="AE33" s="24">
        <v>48</v>
      </c>
      <c r="AF33" s="80" t="str">
        <f t="shared" ref="AF33" si="322">IF(AE33*$F33&lt;&gt;0,AE33*$F33,"")</f>
        <v/>
      </c>
      <c r="AG33" s="24">
        <v>53</v>
      </c>
      <c r="AH33" s="80" t="str">
        <f t="shared" ref="AH33" si="323">IF(AG33*$F33&lt;&gt;0,AG33*$F33,"")</f>
        <v/>
      </c>
      <c r="AI33" s="24">
        <v>24</v>
      </c>
      <c r="AJ33" s="80" t="str">
        <f t="shared" ref="AJ33" si="324">IF(AI33*$F33&lt;&gt;0,AI33*$F33,"")</f>
        <v/>
      </c>
      <c r="AK33" s="24">
        <v>44</v>
      </c>
      <c r="AL33" s="80" t="str">
        <f t="shared" ref="AL33" si="325">IF(AK33*$F33&lt;&gt;0,AK33*$F33,"")</f>
        <v/>
      </c>
      <c r="AM33" s="24">
        <v>8</v>
      </c>
      <c r="AN33" s="80" t="str">
        <f t="shared" ref="AN33" si="326">IF(AM33*$F33&lt;&gt;0,AM33*$F33,"")</f>
        <v/>
      </c>
    </row>
    <row r="34" spans="1:40" ht="30.75" thickBot="1" x14ac:dyDescent="0.3">
      <c r="A34" s="22" t="s">
        <v>151</v>
      </c>
      <c r="B34" s="4" t="s">
        <v>147</v>
      </c>
      <c r="C34" s="17" t="s">
        <v>148</v>
      </c>
      <c r="D34" s="1" t="s">
        <v>118</v>
      </c>
      <c r="E34" s="36">
        <f t="shared" si="0"/>
        <v>231</v>
      </c>
      <c r="F34" s="95"/>
      <c r="G34" s="78" t="str">
        <f t="shared" si="1"/>
        <v/>
      </c>
      <c r="I34" s="24"/>
      <c r="J34" s="43"/>
      <c r="K34" s="47">
        <v>30</v>
      </c>
      <c r="L34" s="80" t="str">
        <f t="shared" si="2"/>
        <v/>
      </c>
      <c r="M34" s="24">
        <v>35</v>
      </c>
      <c r="N34" s="80" t="str">
        <f t="shared" si="2"/>
        <v/>
      </c>
      <c r="O34" s="24">
        <v>22</v>
      </c>
      <c r="P34" s="80" t="str">
        <f t="shared" ref="P34" si="327">IF(O34*$F34&lt;&gt;0,O34*$F34,"")</f>
        <v/>
      </c>
      <c r="Q34" s="47">
        <v>16</v>
      </c>
      <c r="R34" s="80" t="str">
        <f t="shared" ref="R34" si="328">IF(Q34*$F34&lt;&gt;0,Q34*$F34,"")</f>
        <v/>
      </c>
      <c r="S34" s="24"/>
      <c r="T34" s="25"/>
      <c r="U34" s="24">
        <v>18</v>
      </c>
      <c r="V34" s="80" t="str">
        <f t="shared" ref="V34" si="329">IF(U34*$F34&lt;&gt;0,U34*$F34,"")</f>
        <v/>
      </c>
      <c r="W34" s="24">
        <v>9</v>
      </c>
      <c r="X34" s="80" t="str">
        <f t="shared" ref="X34" si="330">IF(W34*$F34&lt;&gt;0,W34*$F34,"")</f>
        <v/>
      </c>
      <c r="Y34" s="24">
        <v>0</v>
      </c>
      <c r="Z34" s="80" t="str">
        <f t="shared" ref="Z34" si="331">IF(Y34*$F34&lt;&gt;0,Y34*$F34,"")</f>
        <v/>
      </c>
      <c r="AA34" s="47">
        <v>0</v>
      </c>
      <c r="AB34" s="80" t="str">
        <f t="shared" ref="AB34" si="332">IF(AA34*$F34&lt;&gt;0,AA34*$F34,"")</f>
        <v/>
      </c>
      <c r="AC34" s="24">
        <v>21</v>
      </c>
      <c r="AD34" s="80" t="str">
        <f t="shared" ref="AD34" si="333">IF(AC34*$F34&lt;&gt;0,AC34*$F34,"")</f>
        <v/>
      </c>
      <c r="AE34" s="24">
        <v>15</v>
      </c>
      <c r="AF34" s="80" t="str">
        <f t="shared" ref="AF34" si="334">IF(AE34*$F34&lt;&gt;0,AE34*$F34,"")</f>
        <v/>
      </c>
      <c r="AG34" s="24">
        <v>52</v>
      </c>
      <c r="AH34" s="80" t="str">
        <f t="shared" ref="AH34" si="335">IF(AG34*$F34&lt;&gt;0,AG34*$F34,"")</f>
        <v/>
      </c>
      <c r="AI34" s="24">
        <v>6</v>
      </c>
      <c r="AJ34" s="80" t="str">
        <f t="shared" ref="AJ34" si="336">IF(AI34*$F34&lt;&gt;0,AI34*$F34,"")</f>
        <v/>
      </c>
      <c r="AK34" s="24">
        <v>7</v>
      </c>
      <c r="AL34" s="80" t="str">
        <f t="shared" ref="AL34" si="337">IF(AK34*$F34&lt;&gt;0,AK34*$F34,"")</f>
        <v/>
      </c>
      <c r="AM34" s="24">
        <v>0</v>
      </c>
      <c r="AN34" s="80" t="str">
        <f t="shared" ref="AN34" si="338">IF(AM34*$F34&lt;&gt;0,AM34*$F34,"")</f>
        <v/>
      </c>
    </row>
    <row r="35" spans="1:40" ht="30.75" thickBot="1" x14ac:dyDescent="0.3">
      <c r="A35" s="22" t="s">
        <v>153</v>
      </c>
      <c r="B35" s="4" t="s">
        <v>147</v>
      </c>
      <c r="C35" s="17" t="s">
        <v>150</v>
      </c>
      <c r="D35" s="1" t="s">
        <v>118</v>
      </c>
      <c r="E35" s="36">
        <f t="shared" si="0"/>
        <v>237</v>
      </c>
      <c r="F35" s="95"/>
      <c r="G35" s="78" t="str">
        <f t="shared" si="1"/>
        <v/>
      </c>
      <c r="I35" s="24"/>
      <c r="J35" s="43"/>
      <c r="K35" s="47">
        <v>46</v>
      </c>
      <c r="L35" s="80" t="str">
        <f t="shared" si="2"/>
        <v/>
      </c>
      <c r="M35" s="24">
        <v>8</v>
      </c>
      <c r="N35" s="80" t="str">
        <f t="shared" si="2"/>
        <v/>
      </c>
      <c r="O35" s="24">
        <v>28</v>
      </c>
      <c r="P35" s="80" t="str">
        <f t="shared" ref="P35" si="339">IF(O35*$F35&lt;&gt;0,O35*$F35,"")</f>
        <v/>
      </c>
      <c r="Q35" s="47">
        <v>0</v>
      </c>
      <c r="R35" s="80" t="str">
        <f t="shared" ref="R35" si="340">IF(Q35*$F35&lt;&gt;0,Q35*$F35,"")</f>
        <v/>
      </c>
      <c r="S35" s="24"/>
      <c r="T35" s="25"/>
      <c r="U35" s="24">
        <v>0</v>
      </c>
      <c r="V35" s="80" t="str">
        <f t="shared" ref="V35" si="341">IF(U35*$F35&lt;&gt;0,U35*$F35,"")</f>
        <v/>
      </c>
      <c r="W35" s="24">
        <v>7</v>
      </c>
      <c r="X35" s="80" t="str">
        <f t="shared" ref="X35" si="342">IF(W35*$F35&lt;&gt;0,W35*$F35,"")</f>
        <v/>
      </c>
      <c r="Y35" s="24">
        <v>43</v>
      </c>
      <c r="Z35" s="80" t="str">
        <f t="shared" ref="Z35" si="343">IF(Y35*$F35&lt;&gt;0,Y35*$F35,"")</f>
        <v/>
      </c>
      <c r="AA35" s="47">
        <v>0</v>
      </c>
      <c r="AB35" s="80" t="str">
        <f t="shared" ref="AB35" si="344">IF(AA35*$F35&lt;&gt;0,AA35*$F35,"")</f>
        <v/>
      </c>
      <c r="AC35" s="24">
        <v>38</v>
      </c>
      <c r="AD35" s="80" t="str">
        <f t="shared" ref="AD35" si="345">IF(AC35*$F35&lt;&gt;0,AC35*$F35,"")</f>
        <v/>
      </c>
      <c r="AE35" s="24">
        <v>33</v>
      </c>
      <c r="AF35" s="80" t="str">
        <f t="shared" ref="AF35" si="346">IF(AE35*$F35&lt;&gt;0,AE35*$F35,"")</f>
        <v/>
      </c>
      <c r="AG35" s="24">
        <v>0</v>
      </c>
      <c r="AH35" s="80" t="str">
        <f t="shared" ref="AH35" si="347">IF(AG35*$F35&lt;&gt;0,AG35*$F35,"")</f>
        <v/>
      </c>
      <c r="AI35" s="24">
        <v>0</v>
      </c>
      <c r="AJ35" s="80" t="str">
        <f t="shared" ref="AJ35" si="348">IF(AI35*$F35&lt;&gt;0,AI35*$F35,"")</f>
        <v/>
      </c>
      <c r="AK35" s="24">
        <v>34</v>
      </c>
      <c r="AL35" s="80" t="str">
        <f t="shared" ref="AL35" si="349">IF(AK35*$F35&lt;&gt;0,AK35*$F35,"")</f>
        <v/>
      </c>
      <c r="AM35" s="24">
        <v>0</v>
      </c>
      <c r="AN35" s="80" t="str">
        <f t="shared" ref="AN35" si="350">IF(AM35*$F35&lt;&gt;0,AM35*$F35,"")</f>
        <v/>
      </c>
    </row>
    <row r="36" spans="1:40" ht="30.75" thickBot="1" x14ac:dyDescent="0.3">
      <c r="A36" s="22" t="s">
        <v>155</v>
      </c>
      <c r="B36" s="4" t="s">
        <v>147</v>
      </c>
      <c r="C36" s="17" t="s">
        <v>152</v>
      </c>
      <c r="D36" s="1" t="s">
        <v>118</v>
      </c>
      <c r="E36" s="36">
        <f t="shared" si="0"/>
        <v>62</v>
      </c>
      <c r="F36" s="95"/>
      <c r="G36" s="78" t="str">
        <f t="shared" si="1"/>
        <v/>
      </c>
      <c r="I36" s="24"/>
      <c r="J36" s="43"/>
      <c r="K36" s="47">
        <v>0</v>
      </c>
      <c r="L36" s="80" t="str">
        <f t="shared" si="2"/>
        <v/>
      </c>
      <c r="M36" s="24">
        <v>14</v>
      </c>
      <c r="N36" s="80" t="str">
        <f t="shared" si="2"/>
        <v/>
      </c>
      <c r="O36" s="24">
        <v>9</v>
      </c>
      <c r="P36" s="80" t="str">
        <f t="shared" ref="P36" si="351">IF(O36*$F36&lt;&gt;0,O36*$F36,"")</f>
        <v/>
      </c>
      <c r="Q36" s="47">
        <v>12</v>
      </c>
      <c r="R36" s="80" t="str">
        <f t="shared" ref="R36" si="352">IF(Q36*$F36&lt;&gt;0,Q36*$F36,"")</f>
        <v/>
      </c>
      <c r="S36" s="24"/>
      <c r="T36" s="25"/>
      <c r="U36" s="24">
        <v>0</v>
      </c>
      <c r="V36" s="80" t="str">
        <f t="shared" ref="V36" si="353">IF(U36*$F36&lt;&gt;0,U36*$F36,"")</f>
        <v/>
      </c>
      <c r="W36" s="24">
        <v>8</v>
      </c>
      <c r="X36" s="80" t="str">
        <f t="shared" ref="X36" si="354">IF(W36*$F36&lt;&gt;0,W36*$F36,"")</f>
        <v/>
      </c>
      <c r="Y36" s="24">
        <v>0</v>
      </c>
      <c r="Z36" s="80" t="str">
        <f t="shared" ref="Z36" si="355">IF(Y36*$F36&lt;&gt;0,Y36*$F36,"")</f>
        <v/>
      </c>
      <c r="AA36" s="47">
        <v>0</v>
      </c>
      <c r="AB36" s="80" t="str">
        <f t="shared" ref="AB36" si="356">IF(AA36*$F36&lt;&gt;0,AA36*$F36,"")</f>
        <v/>
      </c>
      <c r="AC36" s="24">
        <v>0</v>
      </c>
      <c r="AD36" s="80" t="str">
        <f t="shared" ref="AD36" si="357">IF(AC36*$F36&lt;&gt;0,AC36*$F36,"")</f>
        <v/>
      </c>
      <c r="AE36" s="24">
        <v>0</v>
      </c>
      <c r="AF36" s="80" t="str">
        <f t="shared" ref="AF36" si="358">IF(AE36*$F36&lt;&gt;0,AE36*$F36,"")</f>
        <v/>
      </c>
      <c r="AG36" s="24">
        <v>0</v>
      </c>
      <c r="AH36" s="80" t="str">
        <f t="shared" ref="AH36" si="359">IF(AG36*$F36&lt;&gt;0,AG36*$F36,"")</f>
        <v/>
      </c>
      <c r="AI36" s="24">
        <v>16</v>
      </c>
      <c r="AJ36" s="80" t="str">
        <f t="shared" ref="AJ36" si="360">IF(AI36*$F36&lt;&gt;0,AI36*$F36,"")</f>
        <v/>
      </c>
      <c r="AK36" s="24">
        <v>3</v>
      </c>
      <c r="AL36" s="80" t="str">
        <f t="shared" ref="AL36" si="361">IF(AK36*$F36&lt;&gt;0,AK36*$F36,"")</f>
        <v/>
      </c>
      <c r="AM36" s="24">
        <v>0</v>
      </c>
      <c r="AN36" s="80" t="str">
        <f t="shared" ref="AN36" si="362">IF(AM36*$F36&lt;&gt;0,AM36*$F36,"")</f>
        <v/>
      </c>
    </row>
    <row r="37" spans="1:40" ht="30.75" thickBot="1" x14ac:dyDescent="0.3">
      <c r="A37" s="22" t="s">
        <v>157</v>
      </c>
      <c r="B37" s="4" t="s">
        <v>147</v>
      </c>
      <c r="C37" s="17" t="s">
        <v>154</v>
      </c>
      <c r="D37" s="1" t="s">
        <v>118</v>
      </c>
      <c r="E37" s="36">
        <f t="shared" si="0"/>
        <v>53</v>
      </c>
      <c r="F37" s="95"/>
      <c r="G37" s="78" t="str">
        <f t="shared" si="1"/>
        <v/>
      </c>
      <c r="I37" s="24"/>
      <c r="J37" s="43"/>
      <c r="K37" s="47">
        <v>0</v>
      </c>
      <c r="L37" s="80" t="str">
        <f t="shared" si="2"/>
        <v/>
      </c>
      <c r="M37" s="24">
        <v>0</v>
      </c>
      <c r="N37" s="80" t="str">
        <f t="shared" si="2"/>
        <v/>
      </c>
      <c r="O37" s="24">
        <v>0</v>
      </c>
      <c r="P37" s="80" t="str">
        <f t="shared" ref="P37" si="363">IF(O37*$F37&lt;&gt;0,O37*$F37,"")</f>
        <v/>
      </c>
      <c r="Q37" s="47">
        <v>0</v>
      </c>
      <c r="R37" s="80" t="str">
        <f t="shared" ref="R37" si="364">IF(Q37*$F37&lt;&gt;0,Q37*$F37,"")</f>
        <v/>
      </c>
      <c r="S37" s="24"/>
      <c r="T37" s="25"/>
      <c r="U37" s="24">
        <v>0</v>
      </c>
      <c r="V37" s="80" t="str">
        <f t="shared" ref="V37" si="365">IF(U37*$F37&lt;&gt;0,U37*$F37,"")</f>
        <v/>
      </c>
      <c r="W37" s="24">
        <v>8</v>
      </c>
      <c r="X37" s="80" t="str">
        <f t="shared" ref="X37" si="366">IF(W37*$F37&lt;&gt;0,W37*$F37,"")</f>
        <v/>
      </c>
      <c r="Y37" s="24">
        <v>19</v>
      </c>
      <c r="Z37" s="80" t="str">
        <f t="shared" ref="Z37" si="367">IF(Y37*$F37&lt;&gt;0,Y37*$F37,"")</f>
        <v/>
      </c>
      <c r="AA37" s="47">
        <v>26</v>
      </c>
      <c r="AB37" s="80" t="str">
        <f t="shared" ref="AB37" si="368">IF(AA37*$F37&lt;&gt;0,AA37*$F37,"")</f>
        <v/>
      </c>
      <c r="AC37" s="24">
        <v>0</v>
      </c>
      <c r="AD37" s="80" t="str">
        <f t="shared" ref="AD37" si="369">IF(AC37*$F37&lt;&gt;0,AC37*$F37,"")</f>
        <v/>
      </c>
      <c r="AE37" s="24">
        <v>0</v>
      </c>
      <c r="AF37" s="80" t="str">
        <f t="shared" ref="AF37" si="370">IF(AE37*$F37&lt;&gt;0,AE37*$F37,"")</f>
        <v/>
      </c>
      <c r="AG37" s="24">
        <v>0</v>
      </c>
      <c r="AH37" s="80" t="str">
        <f t="shared" ref="AH37" si="371">IF(AG37*$F37&lt;&gt;0,AG37*$F37,"")</f>
        <v/>
      </c>
      <c r="AI37" s="24">
        <v>0</v>
      </c>
      <c r="AJ37" s="80" t="str">
        <f t="shared" ref="AJ37" si="372">IF(AI37*$F37&lt;&gt;0,AI37*$F37,"")</f>
        <v/>
      </c>
      <c r="AK37" s="24">
        <v>0</v>
      </c>
      <c r="AL37" s="80" t="str">
        <f t="shared" ref="AL37" si="373">IF(AK37*$F37&lt;&gt;0,AK37*$F37,"")</f>
        <v/>
      </c>
      <c r="AM37" s="24">
        <v>0</v>
      </c>
      <c r="AN37" s="80" t="str">
        <f t="shared" ref="AN37" si="374">IF(AM37*$F37&lt;&gt;0,AM37*$F37,"")</f>
        <v/>
      </c>
    </row>
    <row r="38" spans="1:40" ht="30.75" thickBot="1" x14ac:dyDescent="0.3">
      <c r="A38" s="22" t="s">
        <v>159</v>
      </c>
      <c r="B38" s="4" t="s">
        <v>147</v>
      </c>
      <c r="C38" s="17" t="s">
        <v>156</v>
      </c>
      <c r="D38" s="1" t="s">
        <v>118</v>
      </c>
      <c r="E38" s="36">
        <f t="shared" si="0"/>
        <v>9</v>
      </c>
      <c r="F38" s="95"/>
      <c r="G38" s="78" t="str">
        <f t="shared" si="1"/>
        <v/>
      </c>
      <c r="I38" s="24"/>
      <c r="J38" s="43"/>
      <c r="K38" s="47">
        <v>0</v>
      </c>
      <c r="L38" s="80" t="str">
        <f t="shared" si="2"/>
        <v/>
      </c>
      <c r="M38" s="24">
        <v>0</v>
      </c>
      <c r="N38" s="80" t="str">
        <f t="shared" si="2"/>
        <v/>
      </c>
      <c r="O38" s="24">
        <v>0</v>
      </c>
      <c r="P38" s="80" t="str">
        <f t="shared" ref="P38" si="375">IF(O38*$F38&lt;&gt;0,O38*$F38,"")</f>
        <v/>
      </c>
      <c r="Q38" s="47">
        <v>0</v>
      </c>
      <c r="R38" s="80" t="str">
        <f t="shared" ref="R38" si="376">IF(Q38*$F38&lt;&gt;0,Q38*$F38,"")</f>
        <v/>
      </c>
      <c r="S38" s="24"/>
      <c r="T38" s="25"/>
      <c r="U38" s="24">
        <v>0</v>
      </c>
      <c r="V38" s="80" t="str">
        <f t="shared" ref="V38" si="377">IF(U38*$F38&lt;&gt;0,U38*$F38,"")</f>
        <v/>
      </c>
      <c r="W38" s="24">
        <v>0</v>
      </c>
      <c r="X38" s="80" t="str">
        <f t="shared" ref="X38" si="378">IF(W38*$F38&lt;&gt;0,W38*$F38,"")</f>
        <v/>
      </c>
      <c r="Y38" s="24">
        <v>0</v>
      </c>
      <c r="Z38" s="80" t="str">
        <f t="shared" ref="Z38" si="379">IF(Y38*$F38&lt;&gt;0,Y38*$F38,"")</f>
        <v/>
      </c>
      <c r="AA38" s="47">
        <v>9</v>
      </c>
      <c r="AB38" s="80" t="str">
        <f t="shared" ref="AB38" si="380">IF(AA38*$F38&lt;&gt;0,AA38*$F38,"")</f>
        <v/>
      </c>
      <c r="AC38" s="24">
        <v>0</v>
      </c>
      <c r="AD38" s="80" t="str">
        <f t="shared" ref="AD38" si="381">IF(AC38*$F38&lt;&gt;0,AC38*$F38,"")</f>
        <v/>
      </c>
      <c r="AE38" s="24">
        <v>0</v>
      </c>
      <c r="AF38" s="80" t="str">
        <f t="shared" ref="AF38" si="382">IF(AE38*$F38&lt;&gt;0,AE38*$F38,"")</f>
        <v/>
      </c>
      <c r="AG38" s="24">
        <v>0</v>
      </c>
      <c r="AH38" s="80" t="str">
        <f t="shared" ref="AH38" si="383">IF(AG38*$F38&lt;&gt;0,AG38*$F38,"")</f>
        <v/>
      </c>
      <c r="AI38" s="24">
        <v>0</v>
      </c>
      <c r="AJ38" s="80" t="str">
        <f t="shared" ref="AJ38" si="384">IF(AI38*$F38&lt;&gt;0,AI38*$F38,"")</f>
        <v/>
      </c>
      <c r="AK38" s="24">
        <v>0</v>
      </c>
      <c r="AL38" s="80" t="str">
        <f t="shared" ref="AL38" si="385">IF(AK38*$F38&lt;&gt;0,AK38*$F38,"")</f>
        <v/>
      </c>
      <c r="AM38" s="24">
        <v>0</v>
      </c>
      <c r="AN38" s="80" t="str">
        <f t="shared" ref="AN38" si="386">IF(AM38*$F38&lt;&gt;0,AM38*$F38,"")</f>
        <v/>
      </c>
    </row>
    <row r="39" spans="1:40" ht="30.75" thickBot="1" x14ac:dyDescent="0.3">
      <c r="A39" s="22" t="s">
        <v>161</v>
      </c>
      <c r="B39" s="4" t="s">
        <v>147</v>
      </c>
      <c r="C39" s="17" t="s">
        <v>158</v>
      </c>
      <c r="D39" s="1" t="s">
        <v>118</v>
      </c>
      <c r="E39" s="36">
        <f>K39+M39+O39+Q39+U39+W39+Y39+AA39+AC39+AE39+AG39+AI39+AK39+AM39</f>
        <v>8</v>
      </c>
      <c r="F39" s="95"/>
      <c r="G39" s="78" t="str">
        <f t="shared" si="1"/>
        <v/>
      </c>
      <c r="I39" s="24"/>
      <c r="J39" s="43"/>
      <c r="K39" s="47">
        <v>0</v>
      </c>
      <c r="L39" s="80" t="str">
        <f t="shared" si="2"/>
        <v/>
      </c>
      <c r="M39" s="24">
        <v>0</v>
      </c>
      <c r="N39" s="80" t="str">
        <f t="shared" si="2"/>
        <v/>
      </c>
      <c r="O39" s="24">
        <v>0</v>
      </c>
      <c r="P39" s="80" t="str">
        <f t="shared" ref="P39" si="387">IF(O39*$F39&lt;&gt;0,O39*$F39,"")</f>
        <v/>
      </c>
      <c r="Q39" s="47">
        <v>0</v>
      </c>
      <c r="R39" s="80" t="str">
        <f t="shared" ref="R39" si="388">IF(Q39*$F39&lt;&gt;0,Q39*$F39,"")</f>
        <v/>
      </c>
      <c r="S39" s="24"/>
      <c r="T39" s="25"/>
      <c r="U39" s="24">
        <v>0</v>
      </c>
      <c r="V39" s="80" t="str">
        <f t="shared" ref="V39" si="389">IF(U39*$F39&lt;&gt;0,U39*$F39,"")</f>
        <v/>
      </c>
      <c r="W39" s="24">
        <v>0</v>
      </c>
      <c r="X39" s="80" t="str">
        <f t="shared" ref="X39" si="390">IF(W39*$F39&lt;&gt;0,W39*$F39,"")</f>
        <v/>
      </c>
      <c r="Y39" s="24">
        <v>0</v>
      </c>
      <c r="Z39" s="80" t="str">
        <f t="shared" ref="Z39" si="391">IF(Y39*$F39&lt;&gt;0,Y39*$F39,"")</f>
        <v/>
      </c>
      <c r="AA39" s="47">
        <v>0</v>
      </c>
      <c r="AB39" s="80" t="str">
        <f t="shared" ref="AB39" si="392">IF(AA39*$F39&lt;&gt;0,AA39*$F39,"")</f>
        <v/>
      </c>
      <c r="AC39" s="24">
        <v>0</v>
      </c>
      <c r="AD39" s="80" t="str">
        <f t="shared" ref="AD39" si="393">IF(AC39*$F39&lt;&gt;0,AC39*$F39,"")</f>
        <v/>
      </c>
      <c r="AE39" s="24">
        <v>0</v>
      </c>
      <c r="AF39" s="80" t="str">
        <f t="shared" ref="AF39" si="394">IF(AE39*$F39&lt;&gt;0,AE39*$F39,"")</f>
        <v/>
      </c>
      <c r="AG39" s="24">
        <v>0</v>
      </c>
      <c r="AH39" s="80" t="str">
        <f t="shared" ref="AH39" si="395">IF(AG39*$F39&lt;&gt;0,AG39*$F39,"")</f>
        <v/>
      </c>
      <c r="AI39" s="24">
        <v>0</v>
      </c>
      <c r="AJ39" s="80" t="str">
        <f t="shared" ref="AJ39" si="396">IF(AI39*$F39&lt;&gt;0,AI39*$F39,"")</f>
        <v/>
      </c>
      <c r="AK39" s="24">
        <v>0</v>
      </c>
      <c r="AL39" s="80" t="str">
        <f t="shared" ref="AL39" si="397">IF(AK39*$F39&lt;&gt;0,AK39*$F39,"")</f>
        <v/>
      </c>
      <c r="AM39" s="24">
        <v>8</v>
      </c>
      <c r="AN39" s="80" t="str">
        <f t="shared" ref="AN39" si="398">IF(AM39*$F39&lt;&gt;0,AM39*$F39,"")</f>
        <v/>
      </c>
    </row>
    <row r="40" spans="1:40" ht="30.75" thickBot="1" x14ac:dyDescent="0.3">
      <c r="A40" s="22" t="s">
        <v>164</v>
      </c>
      <c r="B40" s="4" t="s">
        <v>147</v>
      </c>
      <c r="C40" s="17" t="s">
        <v>160</v>
      </c>
      <c r="D40" s="1" t="s">
        <v>118</v>
      </c>
      <c r="E40" s="36">
        <f t="shared" si="0"/>
        <v>16</v>
      </c>
      <c r="F40" s="95"/>
      <c r="G40" s="78" t="str">
        <f t="shared" si="1"/>
        <v/>
      </c>
      <c r="I40" s="24"/>
      <c r="J40" s="43"/>
      <c r="K40" s="47">
        <v>0</v>
      </c>
      <c r="L40" s="80" t="str">
        <f t="shared" si="2"/>
        <v/>
      </c>
      <c r="M40" s="24">
        <v>1</v>
      </c>
      <c r="N40" s="80" t="str">
        <f t="shared" si="2"/>
        <v/>
      </c>
      <c r="O40" s="24">
        <v>2</v>
      </c>
      <c r="P40" s="80" t="str">
        <f t="shared" ref="P40" si="399">IF(O40*$F40&lt;&gt;0,O40*$F40,"")</f>
        <v/>
      </c>
      <c r="Q40" s="47">
        <v>0</v>
      </c>
      <c r="R40" s="80" t="str">
        <f t="shared" ref="R40" si="400">IF(Q40*$F40&lt;&gt;0,Q40*$F40,"")</f>
        <v/>
      </c>
      <c r="S40" s="24"/>
      <c r="T40" s="25"/>
      <c r="U40" s="24">
        <v>0</v>
      </c>
      <c r="V40" s="80" t="str">
        <f t="shared" ref="V40" si="401">IF(U40*$F40&lt;&gt;0,U40*$F40,"")</f>
        <v/>
      </c>
      <c r="W40" s="24">
        <v>3</v>
      </c>
      <c r="X40" s="80" t="str">
        <f t="shared" ref="X40" si="402">IF(W40*$F40&lt;&gt;0,W40*$F40,"")</f>
        <v/>
      </c>
      <c r="Y40" s="24">
        <v>1</v>
      </c>
      <c r="Z40" s="80" t="str">
        <f t="shared" ref="Z40" si="403">IF(Y40*$F40&lt;&gt;0,Y40*$F40,"")</f>
        <v/>
      </c>
      <c r="AA40" s="47">
        <v>6</v>
      </c>
      <c r="AB40" s="80" t="str">
        <f t="shared" ref="AB40" si="404">IF(AA40*$F40&lt;&gt;0,AA40*$F40,"")</f>
        <v/>
      </c>
      <c r="AC40" s="24">
        <v>0</v>
      </c>
      <c r="AD40" s="80" t="str">
        <f t="shared" ref="AD40" si="405">IF(AC40*$F40&lt;&gt;0,AC40*$F40,"")</f>
        <v/>
      </c>
      <c r="AE40" s="24">
        <v>0</v>
      </c>
      <c r="AF40" s="80" t="str">
        <f t="shared" ref="AF40" si="406">IF(AE40*$F40&lt;&gt;0,AE40*$F40,"")</f>
        <v/>
      </c>
      <c r="AG40" s="24">
        <v>1</v>
      </c>
      <c r="AH40" s="80" t="str">
        <f t="shared" ref="AH40" si="407">IF(AG40*$F40&lt;&gt;0,AG40*$F40,"")</f>
        <v/>
      </c>
      <c r="AI40" s="24">
        <v>2</v>
      </c>
      <c r="AJ40" s="80" t="str">
        <f t="shared" ref="AJ40" si="408">IF(AI40*$F40&lt;&gt;0,AI40*$F40,"")</f>
        <v/>
      </c>
      <c r="AK40" s="24">
        <v>0</v>
      </c>
      <c r="AL40" s="80" t="str">
        <f t="shared" ref="AL40" si="409">IF(AK40*$F40&lt;&gt;0,AK40*$F40,"")</f>
        <v/>
      </c>
      <c r="AM40" s="24">
        <v>0</v>
      </c>
      <c r="AN40" s="80" t="str">
        <f t="shared" ref="AN40" si="410">IF(AM40*$F40&lt;&gt;0,AM40*$F40,"")</f>
        <v/>
      </c>
    </row>
    <row r="41" spans="1:40" ht="30.75" thickBot="1" x14ac:dyDescent="0.3">
      <c r="A41" s="22" t="s">
        <v>167</v>
      </c>
      <c r="B41" s="4" t="s">
        <v>162</v>
      </c>
      <c r="C41" s="1" t="s">
        <v>163</v>
      </c>
      <c r="D41" s="1" t="s">
        <v>118</v>
      </c>
      <c r="E41" s="36">
        <f t="shared" si="0"/>
        <v>597</v>
      </c>
      <c r="F41" s="95"/>
      <c r="G41" s="78" t="str">
        <f t="shared" si="1"/>
        <v/>
      </c>
      <c r="I41" s="24"/>
      <c r="J41" s="43"/>
      <c r="K41" s="47">
        <v>76</v>
      </c>
      <c r="L41" s="80" t="str">
        <f t="shared" si="2"/>
        <v/>
      </c>
      <c r="M41" s="24">
        <v>58</v>
      </c>
      <c r="N41" s="80" t="str">
        <f t="shared" si="2"/>
        <v/>
      </c>
      <c r="O41" s="24">
        <v>61</v>
      </c>
      <c r="P41" s="80" t="str">
        <f t="shared" ref="P41" si="411">IF(O41*$F41&lt;&gt;0,O41*$F41,"")</f>
        <v/>
      </c>
      <c r="Q41" s="47">
        <v>28</v>
      </c>
      <c r="R41" s="80" t="str">
        <f t="shared" ref="R41" si="412">IF(Q41*$F41&lt;&gt;0,Q41*$F41,"")</f>
        <v/>
      </c>
      <c r="S41" s="24"/>
      <c r="T41" s="25"/>
      <c r="U41" s="24">
        <v>18</v>
      </c>
      <c r="V41" s="80" t="str">
        <f t="shared" ref="V41" si="413">IF(U41*$F41&lt;&gt;0,U41*$F41,"")</f>
        <v/>
      </c>
      <c r="W41" s="24">
        <v>34</v>
      </c>
      <c r="X41" s="80" t="str">
        <f t="shared" ref="X41" si="414">IF(W41*$F41&lt;&gt;0,W41*$F41,"")</f>
        <v/>
      </c>
      <c r="Y41" s="24">
        <v>63</v>
      </c>
      <c r="Z41" s="80" t="str">
        <f t="shared" ref="Z41" si="415">IF(Y41*$F41&lt;&gt;0,Y41*$F41,"")</f>
        <v/>
      </c>
      <c r="AA41" s="47">
        <v>32</v>
      </c>
      <c r="AB41" s="80" t="str">
        <f t="shared" ref="AB41" si="416">IF(AA41*$F41&lt;&gt;0,AA41*$F41,"")</f>
        <v/>
      </c>
      <c r="AC41" s="24">
        <v>59</v>
      </c>
      <c r="AD41" s="80" t="str">
        <f t="shared" ref="AD41" si="417">IF(AC41*$F41&lt;&gt;0,AC41*$F41,"")</f>
        <v/>
      </c>
      <c r="AE41" s="24">
        <v>48</v>
      </c>
      <c r="AF41" s="80" t="str">
        <f t="shared" ref="AF41" si="418">IF(AE41*$F41&lt;&gt;0,AE41*$F41,"")</f>
        <v/>
      </c>
      <c r="AG41" s="24">
        <v>52</v>
      </c>
      <c r="AH41" s="80" t="str">
        <f t="shared" ref="AH41" si="419">IF(AG41*$F41&lt;&gt;0,AG41*$F41,"")</f>
        <v/>
      </c>
      <c r="AI41" s="24">
        <v>24</v>
      </c>
      <c r="AJ41" s="80" t="str">
        <f t="shared" ref="AJ41" si="420">IF(AI41*$F41&lt;&gt;0,AI41*$F41,"")</f>
        <v/>
      </c>
      <c r="AK41" s="24">
        <v>44</v>
      </c>
      <c r="AL41" s="80" t="str">
        <f t="shared" ref="AL41" si="421">IF(AK41*$F41&lt;&gt;0,AK41*$F41,"")</f>
        <v/>
      </c>
      <c r="AM41" s="24">
        <v>0</v>
      </c>
      <c r="AN41" s="80" t="str">
        <f t="shared" ref="AN41" si="422">IF(AM41*$F41&lt;&gt;0,AM41*$F41,"")</f>
        <v/>
      </c>
    </row>
    <row r="42" spans="1:40" ht="30.75" thickBot="1" x14ac:dyDescent="0.3">
      <c r="A42" s="22" t="s">
        <v>170</v>
      </c>
      <c r="B42" s="4" t="s">
        <v>165</v>
      </c>
      <c r="C42" s="17" t="s">
        <v>166</v>
      </c>
      <c r="D42" s="1" t="s">
        <v>118</v>
      </c>
      <c r="E42" s="36">
        <f t="shared" si="0"/>
        <v>13</v>
      </c>
      <c r="F42" s="95"/>
      <c r="G42" s="78" t="str">
        <f t="shared" si="1"/>
        <v/>
      </c>
      <c r="I42" s="24"/>
      <c r="J42" s="43"/>
      <c r="K42" s="47">
        <v>1</v>
      </c>
      <c r="L42" s="80" t="str">
        <f t="shared" si="2"/>
        <v/>
      </c>
      <c r="M42" s="24">
        <v>1</v>
      </c>
      <c r="N42" s="80" t="str">
        <f t="shared" si="2"/>
        <v/>
      </c>
      <c r="O42" s="24">
        <v>1</v>
      </c>
      <c r="P42" s="80" t="str">
        <f t="shared" ref="P42" si="423">IF(O42*$F42&lt;&gt;0,O42*$F42,"")</f>
        <v/>
      </c>
      <c r="Q42" s="47">
        <v>1</v>
      </c>
      <c r="R42" s="80" t="str">
        <f t="shared" ref="R42" si="424">IF(Q42*$F42&lt;&gt;0,Q42*$F42,"")</f>
        <v/>
      </c>
      <c r="S42" s="24"/>
      <c r="T42" s="25"/>
      <c r="U42" s="24">
        <v>1</v>
      </c>
      <c r="V42" s="80" t="str">
        <f t="shared" ref="V42" si="425">IF(U42*$F42&lt;&gt;0,U42*$F42,"")</f>
        <v/>
      </c>
      <c r="W42" s="24">
        <v>1</v>
      </c>
      <c r="X42" s="80" t="str">
        <f t="shared" ref="X42" si="426">IF(W42*$F42&lt;&gt;0,W42*$F42,"")</f>
        <v/>
      </c>
      <c r="Y42" s="24">
        <v>1</v>
      </c>
      <c r="Z42" s="80" t="str">
        <f t="shared" ref="Z42" si="427">IF(Y42*$F42&lt;&gt;0,Y42*$F42,"")</f>
        <v/>
      </c>
      <c r="AA42" s="47">
        <v>1</v>
      </c>
      <c r="AB42" s="80" t="str">
        <f t="shared" ref="AB42" si="428">IF(AA42*$F42&lt;&gt;0,AA42*$F42,"")</f>
        <v/>
      </c>
      <c r="AC42" s="24">
        <v>1</v>
      </c>
      <c r="AD42" s="80" t="str">
        <f t="shared" ref="AD42" si="429">IF(AC42*$F42&lt;&gt;0,AC42*$F42,"")</f>
        <v/>
      </c>
      <c r="AE42" s="24">
        <v>1</v>
      </c>
      <c r="AF42" s="80" t="str">
        <f t="shared" ref="AF42" si="430">IF(AE42*$F42&lt;&gt;0,AE42*$F42,"")</f>
        <v/>
      </c>
      <c r="AG42" s="24">
        <v>1</v>
      </c>
      <c r="AH42" s="80" t="str">
        <f t="shared" ref="AH42" si="431">IF(AG42*$F42&lt;&gt;0,AG42*$F42,"")</f>
        <v/>
      </c>
      <c r="AI42" s="24">
        <v>1</v>
      </c>
      <c r="AJ42" s="80" t="str">
        <f t="shared" ref="AJ42" si="432">IF(AI42*$F42&lt;&gt;0,AI42*$F42,"")</f>
        <v/>
      </c>
      <c r="AK42" s="24">
        <v>1</v>
      </c>
      <c r="AL42" s="80" t="str">
        <f t="shared" ref="AL42" si="433">IF(AK42*$F42&lt;&gt;0,AK42*$F42,"")</f>
        <v/>
      </c>
      <c r="AM42" s="24">
        <v>0</v>
      </c>
      <c r="AN42" s="80" t="str">
        <f t="shared" ref="AN42" si="434">IF(AM42*$F42&lt;&gt;0,AM42*$F42,"")</f>
        <v/>
      </c>
    </row>
    <row r="43" spans="1:40" ht="30.75" thickBot="1" x14ac:dyDescent="0.3">
      <c r="A43" s="22" t="s">
        <v>219</v>
      </c>
      <c r="B43" s="4" t="s">
        <v>168</v>
      </c>
      <c r="C43" s="27" t="s">
        <v>169</v>
      </c>
      <c r="D43" s="1" t="s">
        <v>72</v>
      </c>
      <c r="E43" s="36">
        <f t="shared" si="0"/>
        <v>6</v>
      </c>
      <c r="F43" s="95"/>
      <c r="G43" s="78" t="str">
        <f t="shared" si="1"/>
        <v/>
      </c>
      <c r="I43" s="24"/>
      <c r="J43" s="43"/>
      <c r="K43" s="47">
        <v>0</v>
      </c>
      <c r="L43" s="80" t="str">
        <f t="shared" si="2"/>
        <v/>
      </c>
      <c r="M43" s="24">
        <v>0</v>
      </c>
      <c r="N43" s="80" t="str">
        <f t="shared" si="2"/>
        <v/>
      </c>
      <c r="O43" s="24">
        <v>0</v>
      </c>
      <c r="P43" s="80" t="str">
        <f t="shared" ref="P43" si="435">IF(O43*$F43&lt;&gt;0,O43*$F43,"")</f>
        <v/>
      </c>
      <c r="Q43" s="47">
        <v>0</v>
      </c>
      <c r="R43" s="80" t="str">
        <f t="shared" ref="R43" si="436">IF(Q43*$F43&lt;&gt;0,Q43*$F43,"")</f>
        <v/>
      </c>
      <c r="S43" s="24"/>
      <c r="T43" s="25"/>
      <c r="U43" s="24">
        <v>0</v>
      </c>
      <c r="V43" s="80" t="str">
        <f t="shared" ref="V43" si="437">IF(U43*$F43&lt;&gt;0,U43*$F43,"")</f>
        <v/>
      </c>
      <c r="W43" s="24">
        <v>0</v>
      </c>
      <c r="X43" s="80" t="str">
        <f t="shared" ref="X43" si="438">IF(W43*$F43&lt;&gt;0,W43*$F43,"")</f>
        <v/>
      </c>
      <c r="Y43" s="24">
        <v>0</v>
      </c>
      <c r="Z43" s="80" t="str">
        <f t="shared" ref="Z43" si="439">IF(Y43*$F43&lt;&gt;0,Y43*$F43,"")</f>
        <v/>
      </c>
      <c r="AA43" s="47">
        <v>6</v>
      </c>
      <c r="AB43" s="80" t="str">
        <f t="shared" ref="AB43" si="440">IF(AA43*$F43&lt;&gt;0,AA43*$F43,"")</f>
        <v/>
      </c>
      <c r="AC43" s="24">
        <v>0</v>
      </c>
      <c r="AD43" s="80" t="str">
        <f t="shared" ref="AD43" si="441">IF(AC43*$F43&lt;&gt;0,AC43*$F43,"")</f>
        <v/>
      </c>
      <c r="AE43" s="24">
        <v>0</v>
      </c>
      <c r="AF43" s="80" t="str">
        <f t="shared" ref="AF43" si="442">IF(AE43*$F43&lt;&gt;0,AE43*$F43,"")</f>
        <v/>
      </c>
      <c r="AG43" s="24">
        <v>0</v>
      </c>
      <c r="AH43" s="80" t="str">
        <f t="shared" ref="AH43" si="443">IF(AG43*$F43&lt;&gt;0,AG43*$F43,"")</f>
        <v/>
      </c>
      <c r="AI43" s="24">
        <v>0</v>
      </c>
      <c r="AJ43" s="80" t="str">
        <f t="shared" ref="AJ43" si="444">IF(AI43*$F43&lt;&gt;0,AI43*$F43,"")</f>
        <v/>
      </c>
      <c r="AK43" s="24">
        <v>0</v>
      </c>
      <c r="AL43" s="80" t="str">
        <f t="shared" ref="AL43" si="445">IF(AK43*$F43&lt;&gt;0,AK43*$F43,"")</f>
        <v/>
      </c>
      <c r="AM43" s="24">
        <v>0</v>
      </c>
      <c r="AN43" s="80" t="str">
        <f t="shared" ref="AN43" si="446">IF(AM43*$F43&lt;&gt;0,AM43*$F43,"")</f>
        <v/>
      </c>
    </row>
    <row r="44" spans="1:40" ht="75.75" thickBot="1" x14ac:dyDescent="0.3">
      <c r="A44" s="22" t="s">
        <v>175</v>
      </c>
      <c r="B44" s="17" t="s">
        <v>171</v>
      </c>
      <c r="C44" s="4" t="s">
        <v>172</v>
      </c>
      <c r="D44" s="1" t="s">
        <v>76</v>
      </c>
      <c r="E44" s="36">
        <f t="shared" si="0"/>
        <v>4575.5609517020139</v>
      </c>
      <c r="F44" s="95"/>
      <c r="G44" s="78" t="str">
        <f t="shared" si="1"/>
        <v/>
      </c>
      <c r="I44" s="24"/>
      <c r="J44" s="43"/>
      <c r="K44" s="47">
        <v>543.20932097665298</v>
      </c>
      <c r="L44" s="80" t="str">
        <f t="shared" si="2"/>
        <v/>
      </c>
      <c r="M44" s="24">
        <v>456.28586704687223</v>
      </c>
      <c r="N44" s="80" t="str">
        <f t="shared" si="2"/>
        <v/>
      </c>
      <c r="O44" s="24">
        <v>558.90037426483696</v>
      </c>
      <c r="P44" s="80" t="str">
        <f t="shared" ref="P44" si="447">IF(O44*$F44&lt;&gt;0,O44*$F44,"")</f>
        <v/>
      </c>
      <c r="Q44" s="47">
        <v>235.36579932275887</v>
      </c>
      <c r="R44" s="80" t="str">
        <f t="shared" ref="R44" si="448">IF(Q44*$F44&lt;&gt;0,Q44*$F44,"")</f>
        <v/>
      </c>
      <c r="S44" s="24"/>
      <c r="T44" s="25"/>
      <c r="U44" s="24">
        <v>154.9180181785778</v>
      </c>
      <c r="V44" s="80" t="str">
        <f t="shared" ref="V44" si="449">IF(U44*$F44&lt;&gt;0,U44*$F44,"")</f>
        <v/>
      </c>
      <c r="W44" s="24">
        <v>282.18989484940295</v>
      </c>
      <c r="X44" s="80" t="str">
        <f t="shared" ref="X44" si="450">IF(W44*$F44&lt;&gt;0,W44*$F44,"")</f>
        <v/>
      </c>
      <c r="Y44" s="24">
        <v>587.54277312422028</v>
      </c>
      <c r="Z44" s="80" t="str">
        <f t="shared" ref="Z44" si="451">IF(Y44*$F44&lt;&gt;0,Y44*$F44,"")</f>
        <v/>
      </c>
      <c r="AA44" s="47">
        <v>249.31340224558903</v>
      </c>
      <c r="AB44" s="80" t="str">
        <f t="shared" ref="AB44" si="452">IF(AA44*$F44&lt;&gt;0,AA44*$F44,"")</f>
        <v/>
      </c>
      <c r="AC44" s="24">
        <v>288.66556763500267</v>
      </c>
      <c r="AD44" s="80" t="str">
        <f t="shared" ref="AD44" si="453">IF(AC44*$F44&lt;&gt;0,AC44*$F44,"")</f>
        <v/>
      </c>
      <c r="AE44" s="24">
        <v>352.67510247727677</v>
      </c>
      <c r="AF44" s="80" t="str">
        <f t="shared" ref="AF44" si="454">IF(AE44*$F44&lt;&gt;0,AE44*$F44,"")</f>
        <v/>
      </c>
      <c r="AG44" s="24">
        <v>406.72206380324366</v>
      </c>
      <c r="AH44" s="80" t="str">
        <f t="shared" ref="AH44" si="455">IF(AG44*$F44&lt;&gt;0,AG44*$F44,"")</f>
        <v/>
      </c>
      <c r="AI44" s="24">
        <v>205.97620744965246</v>
      </c>
      <c r="AJ44" s="80" t="str">
        <f t="shared" ref="AJ44" si="456">IF(AI44*$F44&lt;&gt;0,AI44*$F44,"")</f>
        <v/>
      </c>
      <c r="AK44" s="24">
        <v>253.7965603279273</v>
      </c>
      <c r="AL44" s="80" t="str">
        <f t="shared" ref="AL44" si="457">IF(AK44*$F44&lt;&gt;0,AK44*$F44,"")</f>
        <v/>
      </c>
      <c r="AM44" s="24">
        <v>0</v>
      </c>
      <c r="AN44" s="80" t="str">
        <f t="shared" ref="AN44" si="458">IF(AM44*$F44&lt;&gt;0,AM44*$F44,"")</f>
        <v/>
      </c>
    </row>
    <row r="45" spans="1:40" ht="90.75" thickBot="1" x14ac:dyDescent="0.3">
      <c r="A45" s="22" t="s">
        <v>178</v>
      </c>
      <c r="B45" s="17" t="s">
        <v>173</v>
      </c>
      <c r="C45" s="4" t="s">
        <v>174</v>
      </c>
      <c r="D45" s="1" t="s">
        <v>76</v>
      </c>
      <c r="E45" s="36">
        <f t="shared" si="0"/>
        <v>2210.0204954553556</v>
      </c>
      <c r="F45" s="95"/>
      <c r="G45" s="78" t="str">
        <f t="shared" si="1"/>
        <v/>
      </c>
      <c r="I45" s="24"/>
      <c r="J45" s="43"/>
      <c r="K45" s="47">
        <v>262.37301728747104</v>
      </c>
      <c r="L45" s="80" t="str">
        <f t="shared" si="2"/>
        <v/>
      </c>
      <c r="M45" s="24">
        <v>220.38852254500091</v>
      </c>
      <c r="N45" s="80" t="str">
        <f t="shared" si="2"/>
        <v/>
      </c>
      <c r="O45" s="24">
        <v>269.95188023525219</v>
      </c>
      <c r="P45" s="80" t="str">
        <f t="shared" ref="P45" si="459">IF(O45*$F45&lt;&gt;0,O45*$F45,"")</f>
        <v/>
      </c>
      <c r="Q45" s="47">
        <v>113.68294421671716</v>
      </c>
      <c r="R45" s="80" t="str">
        <f t="shared" ref="R45" si="460">IF(Q45*$F45&lt;&gt;0,Q45*$F45,"")</f>
        <v/>
      </c>
      <c r="S45" s="24"/>
      <c r="T45" s="25"/>
      <c r="U45" s="24">
        <v>74.826234182855103</v>
      </c>
      <c r="V45" s="80" t="str">
        <f t="shared" ref="V45" si="461">IF(U45*$F45&lt;&gt;0,U45*$F45,"")</f>
        <v/>
      </c>
      <c r="W45" s="24">
        <v>136.29923364819106</v>
      </c>
      <c r="X45" s="80" t="str">
        <f t="shared" ref="X45" si="462">IF(W45*$F45&lt;&gt;0,W45*$F45,"")</f>
        <v/>
      </c>
      <c r="Y45" s="24">
        <v>283.78631260024952</v>
      </c>
      <c r="Z45" s="80" t="str">
        <f t="shared" ref="Z45" si="463">IF(Y45*$F45&lt;&gt;0,Y45*$F45,"")</f>
        <v/>
      </c>
      <c r="AA45" s="47">
        <v>120.41971128141152</v>
      </c>
      <c r="AB45" s="80" t="str">
        <f t="shared" ref="AB45" si="464">IF(AA45*$F45&lt;&gt;0,AA45*$F45,"")</f>
        <v/>
      </c>
      <c r="AC45" s="24">
        <v>139.42701835679915</v>
      </c>
      <c r="AD45" s="80" t="str">
        <f t="shared" ref="AD45" si="465">IF(AC45*$F45&lt;&gt;0,AC45*$F45,"")</f>
        <v/>
      </c>
      <c r="AE45" s="24">
        <v>170.34396720727145</v>
      </c>
      <c r="AF45" s="80" t="str">
        <f t="shared" ref="AF45" si="466">IF(AE45*$F45&lt;&gt;0,AE45*$F45,"")</f>
        <v/>
      </c>
      <c r="AG45" s="24">
        <v>196.44893958296205</v>
      </c>
      <c r="AH45" s="80" t="str">
        <f t="shared" ref="AH45" si="467">IF(AG45*$F45&lt;&gt;0,AG45*$F45,"")</f>
        <v/>
      </c>
      <c r="AI45" s="24">
        <v>99.487613616111219</v>
      </c>
      <c r="AJ45" s="80" t="str">
        <f t="shared" ref="AJ45" si="468">IF(AI45*$F45&lt;&gt;0,AI45*$F45,"")</f>
        <v/>
      </c>
      <c r="AK45" s="24">
        <v>122.58510069506328</v>
      </c>
      <c r="AL45" s="80" t="str">
        <f t="shared" ref="AL45" si="469">IF(AK45*$F45&lt;&gt;0,AK45*$F45,"")</f>
        <v/>
      </c>
      <c r="AM45" s="24">
        <v>0</v>
      </c>
      <c r="AN45" s="80" t="str">
        <f t="shared" ref="AN45" si="470">IF(AM45*$F45&lt;&gt;0,AM45*$F45,"")</f>
        <v/>
      </c>
    </row>
    <row r="46" spans="1:40" ht="60.75" thickBot="1" x14ac:dyDescent="0.3">
      <c r="A46" s="22" t="s">
        <v>220</v>
      </c>
      <c r="B46" s="4" t="s">
        <v>176</v>
      </c>
      <c r="C46" s="4" t="s">
        <v>177</v>
      </c>
      <c r="D46" s="1" t="s">
        <v>76</v>
      </c>
      <c r="E46" s="36">
        <f>K46+M46+O46+Q46+U46+W46+Y46+AA46+AC46+AE46+AG46+AI46+AK46+AM46</f>
        <v>1698.441677062912</v>
      </c>
      <c r="F46" s="95"/>
      <c r="G46" s="78" t="str">
        <f t="shared" si="1"/>
        <v/>
      </c>
      <c r="I46" s="24"/>
      <c r="J46" s="43"/>
      <c r="K46" s="47">
        <v>201.63852254500091</v>
      </c>
      <c r="L46" s="80" t="str">
        <f t="shared" si="2"/>
        <v/>
      </c>
      <c r="M46" s="24">
        <v>169.3726608447692</v>
      </c>
      <c r="N46" s="80" t="str">
        <f t="shared" si="2"/>
        <v/>
      </c>
      <c r="O46" s="24">
        <v>207.46301906968455</v>
      </c>
      <c r="P46" s="80" t="str">
        <f t="shared" ref="P46" si="471">IF(O46*$F46&lt;&gt;0,O46*$F46,"")</f>
        <v/>
      </c>
      <c r="Q46" s="47">
        <v>87.367447870254864</v>
      </c>
      <c r="R46" s="80" t="str">
        <f t="shared" ref="R46" si="472">IF(Q46*$F46&lt;&gt;0,Q46*$F46,"")</f>
        <v/>
      </c>
      <c r="S46" s="24"/>
      <c r="T46" s="25"/>
      <c r="U46" s="24">
        <v>57.505346640527542</v>
      </c>
      <c r="V46" s="80" t="str">
        <f t="shared" ref="V46" si="473">IF(U46*$F46&lt;&gt;0,U46*$F46,"")</f>
        <v/>
      </c>
      <c r="W46" s="24">
        <v>104.74848511851721</v>
      </c>
      <c r="X46" s="80" t="str">
        <f t="shared" ref="X46" si="474">IF(W46*$F46&lt;&gt;0,W46*$F46,"")</f>
        <v/>
      </c>
      <c r="Y46" s="24">
        <v>218.09503653537695</v>
      </c>
      <c r="Z46" s="80" t="str">
        <f t="shared" ref="Z46" si="475">IF(Y46*$F46&lt;&gt;0,Y46*$F46,"")</f>
        <v/>
      </c>
      <c r="AA46" s="47">
        <v>92.544778114418108</v>
      </c>
      <c r="AB46" s="80" t="str">
        <f t="shared" ref="AB46" si="476">IF(AA46*$F46&lt;&gt;0,AA46*$F46,"")</f>
        <v/>
      </c>
      <c r="AC46" s="24">
        <v>107.15224558902158</v>
      </c>
      <c r="AD46" s="80" t="str">
        <f t="shared" ref="AD46" si="477">IF(AC46*$F46&lt;&gt;0,AC46*$F46,"")</f>
        <v/>
      </c>
      <c r="AE46" s="24">
        <v>130.91249331669934</v>
      </c>
      <c r="AF46" s="80" t="str">
        <f t="shared" ref="AF46" si="478">IF(AE46*$F46&lt;&gt;0,AE46*$F46,"")</f>
        <v/>
      </c>
      <c r="AG46" s="24">
        <v>150.97464801283195</v>
      </c>
      <c r="AH46" s="80" t="str">
        <f t="shared" ref="AH46" si="479">IF(AG46*$F46&lt;&gt;0,AG46*$F46,"")</f>
        <v/>
      </c>
      <c r="AI46" s="24">
        <v>76.458073427196581</v>
      </c>
      <c r="AJ46" s="80" t="str">
        <f t="shared" ref="AJ46" si="480">IF(AI46*$F46&lt;&gt;0,AI46*$F46,"")</f>
        <v/>
      </c>
      <c r="AK46" s="24">
        <v>94.208919978613437</v>
      </c>
      <c r="AL46" s="80" t="str">
        <f t="shared" ref="AL46" si="481">IF(AK46*$F46&lt;&gt;0,AK46*$F46,"")</f>
        <v/>
      </c>
      <c r="AM46" s="24">
        <v>0</v>
      </c>
      <c r="AN46" s="80" t="str">
        <f t="shared" ref="AN46" si="482">IF(AM46*$F46&lt;&gt;0,AM46*$F46,"")</f>
        <v/>
      </c>
    </row>
    <row r="47" spans="1:40" ht="45.75" thickBot="1" x14ac:dyDescent="0.3">
      <c r="A47" s="22" t="s">
        <v>221</v>
      </c>
      <c r="B47" s="50" t="s">
        <v>217</v>
      </c>
      <c r="C47" s="49" t="s">
        <v>218</v>
      </c>
      <c r="D47" s="12" t="s">
        <v>76</v>
      </c>
      <c r="E47" s="36">
        <f t="shared" si="0"/>
        <v>5095.3250311887377</v>
      </c>
      <c r="F47" s="95"/>
      <c r="G47" s="78" t="str">
        <f t="shared" si="1"/>
        <v/>
      </c>
      <c r="I47" s="29"/>
      <c r="J47" s="44"/>
      <c r="K47" s="48">
        <v>604.91556763500273</v>
      </c>
      <c r="L47" s="80" t="str">
        <f t="shared" si="2"/>
        <v/>
      </c>
      <c r="M47" s="29">
        <v>508.1179825343076</v>
      </c>
      <c r="N47" s="80" t="str">
        <f t="shared" si="2"/>
        <v/>
      </c>
      <c r="O47" s="29">
        <v>622.38905720905359</v>
      </c>
      <c r="P47" s="80" t="str">
        <f t="shared" ref="P47" si="483">IF(O47*$F47&lt;&gt;0,O47*$F47,"")</f>
        <v/>
      </c>
      <c r="Q47" s="48">
        <v>262.10234361076459</v>
      </c>
      <c r="R47" s="80" t="str">
        <f t="shared" ref="R47" si="484">IF(Q47*$F47&lt;&gt;0,Q47*$F47,"")</f>
        <v/>
      </c>
      <c r="S47" s="29"/>
      <c r="T47" s="30"/>
      <c r="U47" s="29">
        <v>172.51603992158263</v>
      </c>
      <c r="V47" s="80" t="str">
        <f t="shared" ref="V47" si="485">IF(U47*$F47&lt;&gt;0,U47*$F47,"")</f>
        <v/>
      </c>
      <c r="W47" s="29">
        <v>314.2454553555516</v>
      </c>
      <c r="X47" s="80" t="str">
        <f t="shared" ref="X47" si="486">IF(W47*$F47&lt;&gt;0,W47*$F47,"")</f>
        <v/>
      </c>
      <c r="Y47" s="29">
        <v>654.28510960613085</v>
      </c>
      <c r="Z47" s="80" t="str">
        <f t="shared" ref="Z47" si="487">IF(Y47*$F47&lt;&gt;0,Y47*$F47,"")</f>
        <v/>
      </c>
      <c r="AA47" s="48">
        <v>277.6343343432543</v>
      </c>
      <c r="AB47" s="80" t="str">
        <f t="shared" ref="AB47" si="488">IF(AA47*$F47&lt;&gt;0,AA47*$F47,"")</f>
        <v/>
      </c>
      <c r="AC47" s="29">
        <v>321.45673676706474</v>
      </c>
      <c r="AD47" s="80" t="str">
        <f t="shared" ref="AD47" si="489">IF(AC47*$F47&lt;&gt;0,AC47*$F47,"")</f>
        <v/>
      </c>
      <c r="AE47" s="29">
        <v>392.73747995009802</v>
      </c>
      <c r="AF47" s="80" t="str">
        <f t="shared" ref="AF47" si="490">IF(AE47*$F47&lt;&gt;0,AE47*$F47,"")</f>
        <v/>
      </c>
      <c r="AG47" s="29">
        <v>452.92394403849585</v>
      </c>
      <c r="AH47" s="80" t="str">
        <f t="shared" ref="AH47" si="491">IF(AG47*$F47&lt;&gt;0,AG47*$F47,"")</f>
        <v/>
      </c>
      <c r="AI47" s="29">
        <v>229.37422028158974</v>
      </c>
      <c r="AJ47" s="80" t="str">
        <f t="shared" ref="AJ47" si="492">IF(AI47*$F47&lt;&gt;0,AI47*$F47,"")</f>
        <v/>
      </c>
      <c r="AK47" s="29">
        <v>282.62675993584031</v>
      </c>
      <c r="AL47" s="80" t="str">
        <f t="shared" ref="AL47" si="493">IF(AK47*$F47&lt;&gt;0,AK47*$F47,"")</f>
        <v/>
      </c>
      <c r="AM47" s="29">
        <v>0</v>
      </c>
      <c r="AN47" s="80" t="str">
        <f t="shared" ref="AN47" si="494">IF(AM47*$F47&lt;&gt;0,AM47*$F47,"")</f>
        <v/>
      </c>
    </row>
    <row r="48" spans="1:40" ht="30.75" thickBot="1" x14ac:dyDescent="0.3">
      <c r="A48" s="22" t="s">
        <v>222</v>
      </c>
      <c r="B48" s="17" t="s">
        <v>179</v>
      </c>
      <c r="C48" s="28" t="s">
        <v>180</v>
      </c>
      <c r="D48" s="12" t="s">
        <v>118</v>
      </c>
      <c r="E48" s="36">
        <f t="shared" si="0"/>
        <v>597</v>
      </c>
      <c r="F48" s="95"/>
      <c r="G48" s="78" t="str">
        <f t="shared" si="1"/>
        <v/>
      </c>
      <c r="I48" s="29"/>
      <c r="J48" s="44"/>
      <c r="K48" s="48">
        <v>76</v>
      </c>
      <c r="L48" s="80" t="str">
        <f t="shared" si="2"/>
        <v/>
      </c>
      <c r="M48" s="29">
        <v>58</v>
      </c>
      <c r="N48" s="80" t="str">
        <f t="shared" si="2"/>
        <v/>
      </c>
      <c r="O48" s="29">
        <v>61</v>
      </c>
      <c r="P48" s="80" t="str">
        <f t="shared" ref="P48" si="495">IF(O48*$F48&lt;&gt;0,O48*$F48,"")</f>
        <v/>
      </c>
      <c r="Q48" s="48">
        <v>28</v>
      </c>
      <c r="R48" s="80" t="str">
        <f t="shared" ref="R48" si="496">IF(Q48*$F48&lt;&gt;0,Q48*$F48,"")</f>
        <v/>
      </c>
      <c r="S48" s="29"/>
      <c r="T48" s="30"/>
      <c r="U48" s="29">
        <v>18</v>
      </c>
      <c r="V48" s="80" t="str">
        <f t="shared" ref="V48" si="497">IF(U48*$F48&lt;&gt;0,U48*$F48,"")</f>
        <v/>
      </c>
      <c r="W48" s="29">
        <v>34</v>
      </c>
      <c r="X48" s="80" t="str">
        <f t="shared" ref="X48" si="498">IF(W48*$F48&lt;&gt;0,W48*$F48,"")</f>
        <v/>
      </c>
      <c r="Y48" s="29">
        <v>63</v>
      </c>
      <c r="Z48" s="80" t="str">
        <f t="shared" ref="Z48" si="499">IF(Y48*$F48&lt;&gt;0,Y48*$F48,"")</f>
        <v/>
      </c>
      <c r="AA48" s="48">
        <v>32</v>
      </c>
      <c r="AB48" s="80" t="str">
        <f t="shared" ref="AB48" si="500">IF(AA48*$F48&lt;&gt;0,AA48*$F48,"")</f>
        <v/>
      </c>
      <c r="AC48" s="29">
        <v>59</v>
      </c>
      <c r="AD48" s="80" t="str">
        <f t="shared" ref="AD48" si="501">IF(AC48*$F48&lt;&gt;0,AC48*$F48,"")</f>
        <v/>
      </c>
      <c r="AE48" s="29">
        <v>48</v>
      </c>
      <c r="AF48" s="80" t="str">
        <f t="shared" ref="AF48" si="502">IF(AE48*$F48&lt;&gt;0,AE48*$F48,"")</f>
        <v/>
      </c>
      <c r="AG48" s="29">
        <v>52</v>
      </c>
      <c r="AH48" s="80" t="str">
        <f t="shared" ref="AH48" si="503">IF(AG48*$F48&lt;&gt;0,AG48*$F48,"")</f>
        <v/>
      </c>
      <c r="AI48" s="29">
        <v>24</v>
      </c>
      <c r="AJ48" s="80" t="str">
        <f t="shared" ref="AJ48" si="504">IF(AI48*$F48&lt;&gt;0,AI48*$F48,"")</f>
        <v/>
      </c>
      <c r="AK48" s="29">
        <v>44</v>
      </c>
      <c r="AL48" s="80" t="str">
        <f t="shared" ref="AL48" si="505">IF(AK48*$F48&lt;&gt;0,AK48*$F48,"")</f>
        <v/>
      </c>
      <c r="AM48" s="29">
        <v>0</v>
      </c>
      <c r="AN48" s="80" t="str">
        <f t="shared" ref="AN48" si="506">IF(AM48*$F48&lt;&gt;0,AM48*$F48,"")</f>
        <v/>
      </c>
    </row>
    <row r="49" spans="1:40" ht="15.75" thickBot="1" x14ac:dyDescent="0.3">
      <c r="A49" s="15" t="s">
        <v>40</v>
      </c>
      <c r="B49" s="1"/>
      <c r="C49" s="54" t="s">
        <v>181</v>
      </c>
      <c r="D49" s="55"/>
      <c r="E49" s="55"/>
      <c r="F49" s="55"/>
      <c r="G49" s="55"/>
      <c r="H49" s="38"/>
      <c r="I49" s="38"/>
      <c r="J49" s="38"/>
      <c r="K49" s="54" t="s">
        <v>211</v>
      </c>
      <c r="L49" s="55"/>
      <c r="M49" s="55"/>
      <c r="N49" s="55"/>
      <c r="O49" s="55"/>
      <c r="P49" s="56"/>
      <c r="Q49" s="54" t="s">
        <v>212</v>
      </c>
      <c r="R49" s="55"/>
      <c r="S49" s="55"/>
      <c r="T49" s="55"/>
      <c r="U49" s="55"/>
      <c r="V49" s="55"/>
      <c r="W49" s="55"/>
      <c r="X49" s="55"/>
      <c r="Y49" s="55"/>
      <c r="Z49" s="56"/>
      <c r="AA49" s="54" t="s">
        <v>213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6"/>
    </row>
    <row r="50" spans="1:40" ht="30.75" thickBot="1" x14ac:dyDescent="0.3">
      <c r="A50" s="22" t="s">
        <v>190</v>
      </c>
      <c r="B50" s="27" t="s">
        <v>182</v>
      </c>
      <c r="C50" s="31" t="s">
        <v>183</v>
      </c>
      <c r="D50" s="19" t="s">
        <v>184</v>
      </c>
      <c r="E50" s="36">
        <f t="shared" si="0"/>
        <v>37</v>
      </c>
      <c r="F50" s="95"/>
      <c r="G50" s="78" t="str">
        <f t="shared" si="1"/>
        <v/>
      </c>
      <c r="I50" s="29"/>
      <c r="J50" s="44"/>
      <c r="K50" s="48">
        <v>4</v>
      </c>
      <c r="L50" s="80" t="str">
        <f t="shared" si="2"/>
        <v/>
      </c>
      <c r="M50" s="29">
        <v>4</v>
      </c>
      <c r="N50" s="80" t="str">
        <f t="shared" ref="N50" si="507">IF(M50*$F50&lt;&gt;0,M50*$F50,"")</f>
        <v/>
      </c>
      <c r="O50" s="29">
        <v>3</v>
      </c>
      <c r="P50" s="80" t="str">
        <f t="shared" ref="P50" si="508">IF(O50*$F50&lt;&gt;0,O50*$F50,"")</f>
        <v/>
      </c>
      <c r="Q50" s="48">
        <v>2</v>
      </c>
      <c r="R50" s="80" t="str">
        <f t="shared" ref="R50" si="509">IF(Q50*$F50&lt;&gt;0,Q50*$F50,"")</f>
        <v/>
      </c>
      <c r="S50" s="29"/>
      <c r="T50" s="30"/>
      <c r="U50" s="29">
        <v>2</v>
      </c>
      <c r="V50" s="80" t="str">
        <f t="shared" ref="V50" si="510">IF(U50*$F50&lt;&gt;0,U50*$F50,"")</f>
        <v/>
      </c>
      <c r="W50" s="29">
        <v>2</v>
      </c>
      <c r="X50" s="80" t="str">
        <f t="shared" ref="X50" si="511">IF(W50*$F50&lt;&gt;0,W50*$F50,"")</f>
        <v/>
      </c>
      <c r="Y50" s="29">
        <v>3</v>
      </c>
      <c r="Z50" s="80" t="str">
        <f t="shared" ref="Z50" si="512">IF(Y50*$F50&lt;&gt;0,Y50*$F50,"")</f>
        <v/>
      </c>
      <c r="AA50" s="48">
        <v>2</v>
      </c>
      <c r="AB50" s="80" t="str">
        <f t="shared" ref="AB50" si="513">IF(AA50*$F50&lt;&gt;0,AA50*$F50,"")</f>
        <v/>
      </c>
      <c r="AC50" s="29">
        <v>4</v>
      </c>
      <c r="AD50" s="80" t="str">
        <f t="shared" ref="AD50" si="514">IF(AC50*$F50&lt;&gt;0,AC50*$F50,"")</f>
        <v/>
      </c>
      <c r="AE50" s="29">
        <v>4</v>
      </c>
      <c r="AF50" s="80" t="str">
        <f t="shared" ref="AF50" si="515">IF(AE50*$F50&lt;&gt;0,AE50*$F50,"")</f>
        <v/>
      </c>
      <c r="AG50" s="29">
        <v>2</v>
      </c>
      <c r="AH50" s="80" t="str">
        <f t="shared" ref="AH50" si="516">IF(AG50*$F50&lt;&gt;0,AG50*$F50,"")</f>
        <v/>
      </c>
      <c r="AI50" s="29">
        <v>2</v>
      </c>
      <c r="AJ50" s="80" t="str">
        <f t="shared" ref="AJ50" si="517">IF(AI50*$F50&lt;&gt;0,AI50*$F50,"")</f>
        <v/>
      </c>
      <c r="AK50" s="29">
        <v>3</v>
      </c>
      <c r="AL50" s="80" t="str">
        <f t="shared" ref="AL50" si="518">IF(AK50*$F50&lt;&gt;0,AK50*$F50,"")</f>
        <v/>
      </c>
      <c r="AM50" s="29">
        <v>0</v>
      </c>
      <c r="AN50" s="80" t="str">
        <f t="shared" ref="AN50" si="519">IF(AM50*$F50&lt;&gt;0,AM50*$F50,"")</f>
        <v/>
      </c>
    </row>
    <row r="51" spans="1:40" ht="30.75" thickBot="1" x14ac:dyDescent="0.3">
      <c r="A51" s="22" t="s">
        <v>194</v>
      </c>
      <c r="B51" s="27" t="s">
        <v>185</v>
      </c>
      <c r="C51" s="1" t="s">
        <v>186</v>
      </c>
      <c r="D51" s="1" t="s">
        <v>187</v>
      </c>
      <c r="E51" s="36">
        <f t="shared" si="0"/>
        <v>623</v>
      </c>
      <c r="F51" s="95"/>
      <c r="G51" s="78" t="str">
        <f t="shared" si="1"/>
        <v/>
      </c>
      <c r="I51" s="29"/>
      <c r="J51" s="44"/>
      <c r="K51" s="48">
        <v>78</v>
      </c>
      <c r="L51" s="80" t="str">
        <f t="shared" ref="L51:N51" si="520">IF(K51*$F51&lt;&gt;0,K51*$F51,"")</f>
        <v/>
      </c>
      <c r="M51" s="29">
        <v>60</v>
      </c>
      <c r="N51" s="80" t="str">
        <f t="shared" si="520"/>
        <v/>
      </c>
      <c r="O51" s="29">
        <v>63</v>
      </c>
      <c r="P51" s="80" t="str">
        <f t="shared" ref="P51" si="521">IF(O51*$F51&lt;&gt;0,O51*$F51,"")</f>
        <v/>
      </c>
      <c r="Q51" s="48">
        <v>30</v>
      </c>
      <c r="R51" s="80" t="str">
        <f t="shared" ref="R51" si="522">IF(Q51*$F51&lt;&gt;0,Q51*$F51,"")</f>
        <v/>
      </c>
      <c r="S51" s="29"/>
      <c r="T51" s="30"/>
      <c r="U51" s="29">
        <v>20</v>
      </c>
      <c r="V51" s="80" t="str">
        <f t="shared" ref="V51" si="523">IF(U51*$F51&lt;&gt;0,U51*$F51,"")</f>
        <v/>
      </c>
      <c r="W51" s="29">
        <v>36</v>
      </c>
      <c r="X51" s="80" t="str">
        <f t="shared" ref="X51" si="524">IF(W51*$F51&lt;&gt;0,W51*$F51,"")</f>
        <v/>
      </c>
      <c r="Y51" s="29">
        <v>65</v>
      </c>
      <c r="Z51" s="80" t="str">
        <f t="shared" ref="Z51" si="525">IF(Y51*$F51&lt;&gt;0,Y51*$F51,"")</f>
        <v/>
      </c>
      <c r="AA51" s="48">
        <v>34</v>
      </c>
      <c r="AB51" s="80" t="str">
        <f t="shared" ref="AB51" si="526">IF(AA51*$F51&lt;&gt;0,AA51*$F51,"")</f>
        <v/>
      </c>
      <c r="AC51" s="29">
        <v>61</v>
      </c>
      <c r="AD51" s="80" t="str">
        <f t="shared" ref="AD51" si="527">IF(AC51*$F51&lt;&gt;0,AC51*$F51,"")</f>
        <v/>
      </c>
      <c r="AE51" s="29">
        <v>50</v>
      </c>
      <c r="AF51" s="80" t="str">
        <f t="shared" ref="AF51" si="528">IF(AE51*$F51&lt;&gt;0,AE51*$F51,"")</f>
        <v/>
      </c>
      <c r="AG51" s="29">
        <v>54</v>
      </c>
      <c r="AH51" s="80" t="str">
        <f t="shared" ref="AH51" si="529">IF(AG51*$F51&lt;&gt;0,AG51*$F51,"")</f>
        <v/>
      </c>
      <c r="AI51" s="29">
        <v>26</v>
      </c>
      <c r="AJ51" s="80" t="str">
        <f t="shared" ref="AJ51" si="530">IF(AI51*$F51&lt;&gt;0,AI51*$F51,"")</f>
        <v/>
      </c>
      <c r="AK51" s="29">
        <v>46</v>
      </c>
      <c r="AL51" s="80" t="str">
        <f t="shared" ref="AL51" si="531">IF(AK51*$F51&lt;&gt;0,AK51*$F51,"")</f>
        <v/>
      </c>
      <c r="AM51" s="29">
        <v>0</v>
      </c>
      <c r="AN51" s="80" t="str">
        <f t="shared" ref="AN51" si="532">IF(AM51*$F51&lt;&gt;0,AM51*$F51,"")</f>
        <v/>
      </c>
    </row>
    <row r="52" spans="1:40" ht="30.75" thickBot="1" x14ac:dyDescent="0.3">
      <c r="A52" s="22" t="s">
        <v>197</v>
      </c>
      <c r="B52" s="27" t="s">
        <v>188</v>
      </c>
      <c r="C52" s="17" t="s">
        <v>189</v>
      </c>
      <c r="D52" s="1" t="s">
        <v>118</v>
      </c>
      <c r="E52" s="36">
        <f t="shared" si="0"/>
        <v>81</v>
      </c>
      <c r="F52" s="95"/>
      <c r="G52" s="78" t="str">
        <f t="shared" si="1"/>
        <v/>
      </c>
      <c r="I52" s="29"/>
      <c r="J52" s="44"/>
      <c r="K52" s="48">
        <v>10</v>
      </c>
      <c r="L52" s="80" t="str">
        <f t="shared" ref="L52:N52" si="533">IF(K52*$F52&lt;&gt;0,K52*$F52,"")</f>
        <v/>
      </c>
      <c r="M52" s="29">
        <v>9</v>
      </c>
      <c r="N52" s="80" t="str">
        <f t="shared" si="533"/>
        <v/>
      </c>
      <c r="O52" s="29">
        <v>5</v>
      </c>
      <c r="P52" s="80" t="str">
        <f t="shared" ref="P52" si="534">IF(O52*$F52&lt;&gt;0,O52*$F52,"")</f>
        <v/>
      </c>
      <c r="Q52" s="48">
        <v>5</v>
      </c>
      <c r="R52" s="80" t="str">
        <f t="shared" ref="R52" si="535">IF(Q52*$F52&lt;&gt;0,Q52*$F52,"")</f>
        <v/>
      </c>
      <c r="S52" s="29"/>
      <c r="T52" s="30"/>
      <c r="U52" s="29">
        <v>4</v>
      </c>
      <c r="V52" s="80" t="str">
        <f t="shared" ref="V52" si="536">IF(U52*$F52&lt;&gt;0,U52*$F52,"")</f>
        <v/>
      </c>
      <c r="W52" s="29">
        <v>6</v>
      </c>
      <c r="X52" s="80" t="str">
        <f t="shared" ref="X52" si="537">IF(W52*$F52&lt;&gt;0,W52*$F52,"")</f>
        <v/>
      </c>
      <c r="Y52" s="29">
        <v>5</v>
      </c>
      <c r="Z52" s="80" t="str">
        <f t="shared" ref="Z52" si="538">IF(Y52*$F52&lt;&gt;0,Y52*$F52,"")</f>
        <v/>
      </c>
      <c r="AA52" s="48">
        <v>4</v>
      </c>
      <c r="AB52" s="80" t="str">
        <f t="shared" ref="AB52" si="539">IF(AA52*$F52&lt;&gt;0,AA52*$F52,"")</f>
        <v/>
      </c>
      <c r="AC52" s="29">
        <v>7.0000000000000009</v>
      </c>
      <c r="AD52" s="80" t="str">
        <f t="shared" ref="AD52" si="540">IF(AC52*$F52&lt;&gt;0,AC52*$F52,"")</f>
        <v/>
      </c>
      <c r="AE52" s="29">
        <v>8</v>
      </c>
      <c r="AF52" s="80" t="str">
        <f t="shared" ref="AF52" si="541">IF(AE52*$F52&lt;&gt;0,AE52*$F52,"")</f>
        <v/>
      </c>
      <c r="AG52" s="29">
        <v>7.0000000000000009</v>
      </c>
      <c r="AH52" s="80" t="str">
        <f t="shared" ref="AH52" si="542">IF(AG52*$F52&lt;&gt;0,AG52*$F52,"")</f>
        <v/>
      </c>
      <c r="AI52" s="29">
        <v>4</v>
      </c>
      <c r="AJ52" s="80" t="str">
        <f t="shared" ref="AJ52" si="543">IF(AI52*$F52&lt;&gt;0,AI52*$F52,"")</f>
        <v/>
      </c>
      <c r="AK52" s="29">
        <v>7.0000000000000009</v>
      </c>
      <c r="AL52" s="80" t="str">
        <f t="shared" ref="AL52" si="544">IF(AK52*$F52&lt;&gt;0,AK52*$F52,"")</f>
        <v/>
      </c>
      <c r="AM52" s="29">
        <v>0</v>
      </c>
      <c r="AN52" s="80" t="str">
        <f t="shared" ref="AN52" si="545">IF(AM52*$F52&lt;&gt;0,AM52*$F52,"")</f>
        <v/>
      </c>
    </row>
    <row r="53" spans="1:40" ht="30.75" thickBot="1" x14ac:dyDescent="0.3">
      <c r="A53" s="22" t="s">
        <v>199</v>
      </c>
      <c r="B53" s="27" t="s">
        <v>191</v>
      </c>
      <c r="C53" s="17" t="s">
        <v>192</v>
      </c>
      <c r="D53" s="1" t="s">
        <v>193</v>
      </c>
      <c r="E53" s="36">
        <f t="shared" si="0"/>
        <v>37</v>
      </c>
      <c r="F53" s="95"/>
      <c r="G53" s="78" t="str">
        <f t="shared" si="1"/>
        <v/>
      </c>
      <c r="I53" s="29"/>
      <c r="J53" s="44"/>
      <c r="K53" s="48">
        <v>4</v>
      </c>
      <c r="L53" s="80" t="str">
        <f t="shared" ref="L53:N53" si="546">IF(K53*$F53&lt;&gt;0,K53*$F53,"")</f>
        <v/>
      </c>
      <c r="M53" s="29">
        <v>4</v>
      </c>
      <c r="N53" s="80" t="str">
        <f t="shared" si="546"/>
        <v/>
      </c>
      <c r="O53" s="29">
        <v>3</v>
      </c>
      <c r="P53" s="80" t="str">
        <f t="shared" ref="P53" si="547">IF(O53*$F53&lt;&gt;0,O53*$F53,"")</f>
        <v/>
      </c>
      <c r="Q53" s="48">
        <v>2</v>
      </c>
      <c r="R53" s="80" t="str">
        <f t="shared" ref="R53" si="548">IF(Q53*$F53&lt;&gt;0,Q53*$F53,"")</f>
        <v/>
      </c>
      <c r="S53" s="29"/>
      <c r="T53" s="30"/>
      <c r="U53" s="29">
        <v>2</v>
      </c>
      <c r="V53" s="80" t="str">
        <f t="shared" ref="V53" si="549">IF(U53*$F53&lt;&gt;0,U53*$F53,"")</f>
        <v/>
      </c>
      <c r="W53" s="29">
        <v>2</v>
      </c>
      <c r="X53" s="80" t="str">
        <f t="shared" ref="X53" si="550">IF(W53*$F53&lt;&gt;0,W53*$F53,"")</f>
        <v/>
      </c>
      <c r="Y53" s="29">
        <v>3</v>
      </c>
      <c r="Z53" s="80" t="str">
        <f t="shared" ref="Z53" si="551">IF(Y53*$F53&lt;&gt;0,Y53*$F53,"")</f>
        <v/>
      </c>
      <c r="AA53" s="48">
        <v>2</v>
      </c>
      <c r="AB53" s="80" t="str">
        <f t="shared" ref="AB53" si="552">IF(AA53*$F53&lt;&gt;0,AA53*$F53,"")</f>
        <v/>
      </c>
      <c r="AC53" s="29">
        <v>4</v>
      </c>
      <c r="AD53" s="80" t="str">
        <f t="shared" ref="AD53" si="553">IF(AC53*$F53&lt;&gt;0,AC53*$F53,"")</f>
        <v/>
      </c>
      <c r="AE53" s="29">
        <v>4</v>
      </c>
      <c r="AF53" s="80" t="str">
        <f t="shared" ref="AF53" si="554">IF(AE53*$F53&lt;&gt;0,AE53*$F53,"")</f>
        <v/>
      </c>
      <c r="AG53" s="29">
        <v>2</v>
      </c>
      <c r="AH53" s="80" t="str">
        <f t="shared" ref="AH53" si="555">IF(AG53*$F53&lt;&gt;0,AG53*$F53,"")</f>
        <v/>
      </c>
      <c r="AI53" s="29">
        <v>2</v>
      </c>
      <c r="AJ53" s="80" t="str">
        <f t="shared" ref="AJ53" si="556">IF(AI53*$F53&lt;&gt;0,AI53*$F53,"")</f>
        <v/>
      </c>
      <c r="AK53" s="29">
        <v>3</v>
      </c>
      <c r="AL53" s="80" t="str">
        <f t="shared" ref="AL53" si="557">IF(AK53*$F53&lt;&gt;0,AK53*$F53,"")</f>
        <v/>
      </c>
      <c r="AM53" s="29">
        <v>0</v>
      </c>
      <c r="AN53" s="80" t="str">
        <f t="shared" ref="AN53" si="558">IF(AM53*$F53&lt;&gt;0,AM53*$F53,"")</f>
        <v/>
      </c>
    </row>
    <row r="54" spans="1:40" ht="15.75" thickBot="1" x14ac:dyDescent="0.3">
      <c r="A54" s="22" t="s">
        <v>223</v>
      </c>
      <c r="B54" s="32" t="s">
        <v>195</v>
      </c>
      <c r="C54" s="1" t="s">
        <v>196</v>
      </c>
      <c r="D54" s="1" t="s">
        <v>68</v>
      </c>
      <c r="E54" s="36">
        <f t="shared" si="0"/>
        <v>0.8185261094279096</v>
      </c>
      <c r="F54" s="95"/>
      <c r="G54" s="78" t="str">
        <f t="shared" si="1"/>
        <v/>
      </c>
      <c r="I54" s="29"/>
      <c r="J54" s="44"/>
      <c r="K54" s="48">
        <v>9.7175191587952237E-2</v>
      </c>
      <c r="L54" s="80" t="str">
        <f t="shared" ref="L54:N54" si="559">IF(K54*$F54&lt;&gt;0,K54*$F54,"")</f>
        <v/>
      </c>
      <c r="M54" s="29">
        <v>8.1625378720370706E-2</v>
      </c>
      <c r="N54" s="80" t="str">
        <f t="shared" si="559"/>
        <v/>
      </c>
      <c r="O54" s="29">
        <v>9.998217786490822E-2</v>
      </c>
      <c r="P54" s="80" t="str">
        <f t="shared" ref="P54" si="560">IF(O54*$F54&lt;&gt;0,O54*$F54,"")</f>
        <v/>
      </c>
      <c r="Q54" s="48">
        <v>4.2104794154339688E-2</v>
      </c>
      <c r="R54" s="80" t="str">
        <f t="shared" ref="R54" si="561">IF(Q54*$F54&lt;&gt;0,Q54*$F54,"")</f>
        <v/>
      </c>
      <c r="S54" s="29"/>
      <c r="T54" s="30"/>
      <c r="U54" s="29">
        <v>2.7713420067724114E-2</v>
      </c>
      <c r="V54" s="80" t="str">
        <f t="shared" ref="V54" si="562">IF(U54*$F54&lt;&gt;0,U54*$F54,"")</f>
        <v/>
      </c>
      <c r="W54" s="29">
        <v>5.0481197647478167E-2</v>
      </c>
      <c r="X54" s="80" t="str">
        <f t="shared" ref="X54" si="563">IF(W54*$F54&lt;&gt;0,W54*$F54,"")</f>
        <v/>
      </c>
      <c r="Y54" s="29">
        <v>0.10510604170379612</v>
      </c>
      <c r="Z54" s="80" t="str">
        <f t="shared" ref="Z54" si="564">IF(Y54*$F54&lt;&gt;0,Y54*$F54,"")</f>
        <v/>
      </c>
      <c r="AA54" s="48">
        <v>4.459989306718945E-2</v>
      </c>
      <c r="AB54" s="80" t="str">
        <f t="shared" ref="AB54" si="565">IF(AA54*$F54&lt;&gt;0,AA54*$F54,"")</f>
        <v/>
      </c>
      <c r="AC54" s="29">
        <v>5.163963642844413E-2</v>
      </c>
      <c r="AD54" s="80" t="str">
        <f t="shared" ref="AD54" si="566">IF(AC54*$F54&lt;&gt;0,AC54*$F54,"")</f>
        <v/>
      </c>
      <c r="AE54" s="29">
        <v>6.3090358224915349E-2</v>
      </c>
      <c r="AF54" s="80" t="str">
        <f t="shared" ref="AF54" si="567">IF(AE54*$F54&lt;&gt;0,AE54*$F54,"")</f>
        <v/>
      </c>
      <c r="AG54" s="29">
        <v>7.2758866512208156E-2</v>
      </c>
      <c r="AH54" s="80" t="str">
        <f t="shared" ref="AH54" si="568">IF(AG54*$F54&lt;&gt;0,AG54*$F54,"")</f>
        <v/>
      </c>
      <c r="AI54" s="29">
        <v>3.6847264302263413E-2</v>
      </c>
      <c r="AJ54" s="80" t="str">
        <f t="shared" ref="AJ54" si="569">IF(AI54*$F54&lt;&gt;0,AI54*$F54,"")</f>
        <v/>
      </c>
      <c r="AK54" s="29">
        <v>4.5401889146319728E-2</v>
      </c>
      <c r="AL54" s="80" t="str">
        <f t="shared" ref="AL54" si="570">IF(AK54*$F54&lt;&gt;0,AK54*$F54,"")</f>
        <v/>
      </c>
      <c r="AM54" s="29">
        <v>0</v>
      </c>
      <c r="AN54" s="80" t="str">
        <f t="shared" ref="AN54" si="571">IF(AM54*$F54&lt;&gt;0,AM54*$F54,"")</f>
        <v/>
      </c>
    </row>
    <row r="55" spans="1:40" ht="15.75" thickBot="1" x14ac:dyDescent="0.3">
      <c r="A55" s="22" t="s">
        <v>224</v>
      </c>
      <c r="B55" s="32" t="s">
        <v>195</v>
      </c>
      <c r="C55" s="1" t="s">
        <v>198</v>
      </c>
      <c r="D55" s="1" t="s">
        <v>68</v>
      </c>
      <c r="E55" s="36">
        <f t="shared" si="0"/>
        <v>0.8185261094279096</v>
      </c>
      <c r="F55" s="95"/>
      <c r="G55" s="78" t="str">
        <f t="shared" si="1"/>
        <v/>
      </c>
      <c r="I55" s="29"/>
      <c r="J55" s="44"/>
      <c r="K55" s="48">
        <v>9.7175191587952237E-2</v>
      </c>
      <c r="L55" s="80" t="str">
        <f t="shared" ref="L55:N55" si="572">IF(K55*$F55&lt;&gt;0,K55*$F55,"")</f>
        <v/>
      </c>
      <c r="M55" s="29">
        <v>8.1625378720370706E-2</v>
      </c>
      <c r="N55" s="80" t="str">
        <f t="shared" si="572"/>
        <v/>
      </c>
      <c r="O55" s="29">
        <v>9.998217786490822E-2</v>
      </c>
      <c r="P55" s="80" t="str">
        <f t="shared" ref="P55" si="573">IF(O55*$F55&lt;&gt;0,O55*$F55,"")</f>
        <v/>
      </c>
      <c r="Q55" s="48">
        <v>4.2104794154339688E-2</v>
      </c>
      <c r="R55" s="80" t="str">
        <f t="shared" ref="R55" si="574">IF(Q55*$F55&lt;&gt;0,Q55*$F55,"")</f>
        <v/>
      </c>
      <c r="S55" s="29"/>
      <c r="T55" s="30"/>
      <c r="U55" s="29">
        <v>2.7713420067724114E-2</v>
      </c>
      <c r="V55" s="80" t="str">
        <f t="shared" ref="V55" si="575">IF(U55*$F55&lt;&gt;0,U55*$F55,"")</f>
        <v/>
      </c>
      <c r="W55" s="29">
        <v>5.0481197647478167E-2</v>
      </c>
      <c r="X55" s="80" t="str">
        <f t="shared" ref="X55" si="576">IF(W55*$F55&lt;&gt;0,W55*$F55,"")</f>
        <v/>
      </c>
      <c r="Y55" s="29">
        <v>0.10510604170379612</v>
      </c>
      <c r="Z55" s="80" t="str">
        <f t="shared" ref="Z55" si="577">IF(Y55*$F55&lt;&gt;0,Y55*$F55,"")</f>
        <v/>
      </c>
      <c r="AA55" s="48">
        <v>4.459989306718945E-2</v>
      </c>
      <c r="AB55" s="80" t="str">
        <f t="shared" ref="AB55" si="578">IF(AA55*$F55&lt;&gt;0,AA55*$F55,"")</f>
        <v/>
      </c>
      <c r="AC55" s="29">
        <v>5.163963642844413E-2</v>
      </c>
      <c r="AD55" s="80" t="str">
        <f t="shared" ref="AD55" si="579">IF(AC55*$F55&lt;&gt;0,AC55*$F55,"")</f>
        <v/>
      </c>
      <c r="AE55" s="29">
        <v>6.3090358224915349E-2</v>
      </c>
      <c r="AF55" s="80" t="str">
        <f t="shared" ref="AF55" si="580">IF(AE55*$F55&lt;&gt;0,AE55*$F55,"")</f>
        <v/>
      </c>
      <c r="AG55" s="29">
        <v>7.2758866512208156E-2</v>
      </c>
      <c r="AH55" s="80" t="str">
        <f t="shared" ref="AH55" si="581">IF(AG55*$F55&lt;&gt;0,AG55*$F55,"")</f>
        <v/>
      </c>
      <c r="AI55" s="29">
        <v>3.6847264302263413E-2</v>
      </c>
      <c r="AJ55" s="80" t="str">
        <f t="shared" ref="AJ55" si="582">IF(AI55*$F55&lt;&gt;0,AI55*$F55,"")</f>
        <v/>
      </c>
      <c r="AK55" s="29">
        <v>4.5401889146319728E-2</v>
      </c>
      <c r="AL55" s="80" t="str">
        <f t="shared" ref="AL55" si="583">IF(AK55*$F55&lt;&gt;0,AK55*$F55,"")</f>
        <v/>
      </c>
      <c r="AM55" s="29">
        <v>0</v>
      </c>
      <c r="AN55" s="80" t="str">
        <f t="shared" ref="AN55" si="584">IF(AM55*$F55&lt;&gt;0,AM55*$F55,"")</f>
        <v/>
      </c>
    </row>
    <row r="56" spans="1:40" ht="15.75" thickBot="1" x14ac:dyDescent="0.3">
      <c r="A56" s="22" t="s">
        <v>225</v>
      </c>
      <c r="B56" s="32" t="s">
        <v>195</v>
      </c>
      <c r="C56" s="12" t="s">
        <v>200</v>
      </c>
      <c r="D56" s="12" t="s">
        <v>68</v>
      </c>
      <c r="E56" s="36">
        <f t="shared" si="0"/>
        <v>0.8185261094279096</v>
      </c>
      <c r="F56" s="95"/>
      <c r="G56" s="78" t="str">
        <f t="shared" si="1"/>
        <v/>
      </c>
      <c r="I56" s="29"/>
      <c r="J56" s="44"/>
      <c r="K56" s="48">
        <v>9.7175191587952237E-2</v>
      </c>
      <c r="L56" s="80" t="str">
        <f t="shared" ref="L56:N59" si="585">IF(K56*$F56&lt;&gt;0,K56*$F56,"")</f>
        <v/>
      </c>
      <c r="M56" s="29">
        <v>8.1625378720370706E-2</v>
      </c>
      <c r="N56" s="80" t="str">
        <f t="shared" si="585"/>
        <v/>
      </c>
      <c r="O56" s="29">
        <v>9.998217786490822E-2</v>
      </c>
      <c r="P56" s="80" t="str">
        <f t="shared" ref="P56" si="586">IF(O56*$F56&lt;&gt;0,O56*$F56,"")</f>
        <v/>
      </c>
      <c r="Q56" s="48">
        <v>4.2104794154339688E-2</v>
      </c>
      <c r="R56" s="80" t="str">
        <f t="shared" ref="R56" si="587">IF(Q56*$F56&lt;&gt;0,Q56*$F56,"")</f>
        <v/>
      </c>
      <c r="S56" s="29"/>
      <c r="T56" s="30"/>
      <c r="U56" s="29">
        <v>2.7713420067724114E-2</v>
      </c>
      <c r="V56" s="80" t="str">
        <f t="shared" ref="V56" si="588">IF(U56*$F56&lt;&gt;0,U56*$F56,"")</f>
        <v/>
      </c>
      <c r="W56" s="29">
        <v>5.0481197647478167E-2</v>
      </c>
      <c r="X56" s="80" t="str">
        <f t="shared" ref="X56" si="589">IF(W56*$F56&lt;&gt;0,W56*$F56,"")</f>
        <v/>
      </c>
      <c r="Y56" s="29">
        <v>0.10510604170379612</v>
      </c>
      <c r="Z56" s="80" t="str">
        <f t="shared" ref="Z56" si="590">IF(Y56*$F56&lt;&gt;0,Y56*$F56,"")</f>
        <v/>
      </c>
      <c r="AA56" s="48">
        <v>4.459989306718945E-2</v>
      </c>
      <c r="AB56" s="80" t="str">
        <f t="shared" ref="AB56" si="591">IF(AA56*$F56&lt;&gt;0,AA56*$F56,"")</f>
        <v/>
      </c>
      <c r="AC56" s="29">
        <v>5.163963642844413E-2</v>
      </c>
      <c r="AD56" s="80" t="str">
        <f t="shared" ref="AD56" si="592">IF(AC56*$F56&lt;&gt;0,AC56*$F56,"")</f>
        <v/>
      </c>
      <c r="AE56" s="29">
        <v>6.3090358224915349E-2</v>
      </c>
      <c r="AF56" s="80" t="str">
        <f t="shared" ref="AF56" si="593">IF(AE56*$F56&lt;&gt;0,AE56*$F56,"")</f>
        <v/>
      </c>
      <c r="AG56" s="29">
        <v>7.2758866512208156E-2</v>
      </c>
      <c r="AH56" s="80" t="str">
        <f t="shared" ref="AH56" si="594">IF(AG56*$F56&lt;&gt;0,AG56*$F56,"")</f>
        <v/>
      </c>
      <c r="AI56" s="29">
        <v>3.6847264302263413E-2</v>
      </c>
      <c r="AJ56" s="80" t="str">
        <f t="shared" ref="AJ56" si="595">IF(AI56*$F56&lt;&gt;0,AI56*$F56,"")</f>
        <v/>
      </c>
      <c r="AK56" s="29">
        <v>4.5401889146319728E-2</v>
      </c>
      <c r="AL56" s="80" t="str">
        <f t="shared" ref="AL56" si="596">IF(AK56*$F56&lt;&gt;0,AK56*$F56,"")</f>
        <v/>
      </c>
      <c r="AM56" s="29">
        <v>0</v>
      </c>
      <c r="AN56" s="80" t="str">
        <f t="shared" ref="AN56" si="597">IF(AM56*$F56&lt;&gt;0,AM56*$F56,"")</f>
        <v/>
      </c>
    </row>
    <row r="57" spans="1:40" ht="15.75" thickBot="1" x14ac:dyDescent="0.3">
      <c r="A57" s="22" t="s">
        <v>226</v>
      </c>
      <c r="B57" s="1"/>
      <c r="C57" s="51" t="s">
        <v>201</v>
      </c>
      <c r="D57" s="52"/>
      <c r="E57" s="52"/>
      <c r="F57" s="52"/>
      <c r="G57" s="67"/>
      <c r="H57" s="37"/>
      <c r="I57" s="37"/>
      <c r="J57" s="37"/>
      <c r="K57" s="51" t="s">
        <v>211</v>
      </c>
      <c r="L57" s="52"/>
      <c r="M57" s="52"/>
      <c r="N57" s="52"/>
      <c r="O57" s="52"/>
      <c r="P57" s="53"/>
      <c r="Q57" s="51" t="s">
        <v>212</v>
      </c>
      <c r="R57" s="52"/>
      <c r="S57" s="52"/>
      <c r="T57" s="52"/>
      <c r="U57" s="52"/>
      <c r="V57" s="52"/>
      <c r="W57" s="52"/>
      <c r="X57" s="52"/>
      <c r="Y57" s="52"/>
      <c r="Z57" s="53"/>
      <c r="AA57" s="51" t="s">
        <v>213</v>
      </c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3"/>
    </row>
    <row r="58" spans="1:40" ht="30.75" thickBot="1" x14ac:dyDescent="0.3">
      <c r="A58" s="22" t="s">
        <v>227</v>
      </c>
      <c r="B58" s="27" t="s">
        <v>202</v>
      </c>
      <c r="C58" s="31" t="s">
        <v>203</v>
      </c>
      <c r="D58" s="19" t="s">
        <v>118</v>
      </c>
      <c r="E58" s="36">
        <f t="shared" si="0"/>
        <v>487</v>
      </c>
      <c r="F58" s="95"/>
      <c r="G58" s="86" t="str">
        <f t="shared" si="1"/>
        <v/>
      </c>
      <c r="I58" s="29"/>
      <c r="J58" s="44"/>
      <c r="K58" s="71">
        <v>58</v>
      </c>
      <c r="L58" s="80" t="str">
        <f t="shared" si="585"/>
        <v/>
      </c>
      <c r="M58" s="75">
        <v>49</v>
      </c>
      <c r="N58" s="80" t="str">
        <f t="shared" ref="N58" si="598">IF(M58*$F58&lt;&gt;0,M58*$F58,"")</f>
        <v/>
      </c>
      <c r="O58" s="75">
        <v>60</v>
      </c>
      <c r="P58" s="80" t="str">
        <f t="shared" ref="P58" si="599">IF(O58*$F58&lt;&gt;0,O58*$F58,"")</f>
        <v/>
      </c>
      <c r="Q58" s="76">
        <v>26</v>
      </c>
      <c r="R58" s="80" t="str">
        <f t="shared" ref="R58" si="600">IF(Q58*$F58&lt;&gt;0,Q58*$F58,"")</f>
        <v/>
      </c>
      <c r="S58" s="75"/>
      <c r="T58" s="77"/>
      <c r="U58" s="75">
        <v>16</v>
      </c>
      <c r="V58" s="80" t="str">
        <f t="shared" ref="V58" si="601">IF(U58*$F58&lt;&gt;0,U58*$F58,"")</f>
        <v/>
      </c>
      <c r="W58" s="75">
        <v>30</v>
      </c>
      <c r="X58" s="80" t="str">
        <f t="shared" ref="X58" si="602">IF(W58*$F58&lt;&gt;0,W58*$F58,"")</f>
        <v/>
      </c>
      <c r="Y58" s="75">
        <v>63</v>
      </c>
      <c r="Z58" s="80" t="str">
        <f t="shared" ref="Z58" si="603">IF(Y58*$F58&lt;&gt;0,Y58*$F58,"")</f>
        <v/>
      </c>
      <c r="AA58" s="76">
        <v>26</v>
      </c>
      <c r="AB58" s="80" t="str">
        <f t="shared" ref="AB58" si="604">IF(AA58*$F58&lt;&gt;0,AA58*$F58,"")</f>
        <v/>
      </c>
      <c r="AC58" s="75">
        <v>30</v>
      </c>
      <c r="AD58" s="80" t="str">
        <f t="shared" ref="AD58" si="605">IF(AC58*$F58&lt;&gt;0,AC58*$F58,"")</f>
        <v/>
      </c>
      <c r="AE58" s="75">
        <v>37</v>
      </c>
      <c r="AF58" s="80" t="str">
        <f t="shared" ref="AF58" si="606">IF(AE58*$F58&lt;&gt;0,AE58*$F58,"")</f>
        <v/>
      </c>
      <c r="AG58" s="75">
        <v>44</v>
      </c>
      <c r="AH58" s="80" t="str">
        <f t="shared" ref="AH58" si="607">IF(AG58*$F58&lt;&gt;0,AG58*$F58,"")</f>
        <v/>
      </c>
      <c r="AI58" s="75">
        <v>21</v>
      </c>
      <c r="AJ58" s="80" t="str">
        <f t="shared" ref="AJ58" si="608">IF(AI58*$F58&lt;&gt;0,AI58*$F58,"")</f>
        <v/>
      </c>
      <c r="AK58" s="75">
        <v>27</v>
      </c>
      <c r="AL58" s="80" t="str">
        <f t="shared" ref="AL58" si="609">IF(AK58*$F58&lt;&gt;0,AK58*$F58,"")</f>
        <v/>
      </c>
      <c r="AM58" s="75">
        <v>0</v>
      </c>
      <c r="AN58" s="80" t="str">
        <f t="shared" ref="AN58" si="610">IF(AM58*$F58&lt;&gt;0,AM58*$F58,"")</f>
        <v/>
      </c>
    </row>
    <row r="59" spans="1:40" ht="30.75" thickBot="1" x14ac:dyDescent="0.3">
      <c r="A59" s="22" t="s">
        <v>228</v>
      </c>
      <c r="B59" s="27" t="s">
        <v>204</v>
      </c>
      <c r="C59" s="17" t="s">
        <v>205</v>
      </c>
      <c r="D59" s="1" t="s">
        <v>206</v>
      </c>
      <c r="E59" s="36">
        <f t="shared" si="0"/>
        <v>490</v>
      </c>
      <c r="F59" s="95"/>
      <c r="G59" s="78" t="str">
        <f t="shared" si="1"/>
        <v/>
      </c>
      <c r="I59" s="29"/>
      <c r="J59" s="44"/>
      <c r="K59" s="71">
        <v>58</v>
      </c>
      <c r="L59" s="80" t="str">
        <f t="shared" si="585"/>
        <v/>
      </c>
      <c r="M59" s="29">
        <v>48</v>
      </c>
      <c r="N59" s="80" t="str">
        <f t="shared" ref="N59" si="611">IF(M59*$F59&lt;&gt;0,M59*$F59,"")</f>
        <v/>
      </c>
      <c r="O59" s="29">
        <v>59</v>
      </c>
      <c r="P59" s="80" t="str">
        <f t="shared" ref="P59" si="612">IF(O59*$F59&lt;&gt;0,O59*$F59,"")</f>
        <v/>
      </c>
      <c r="Q59" s="48">
        <v>25</v>
      </c>
      <c r="R59" s="80" t="str">
        <f t="shared" ref="R59" si="613">IF(Q59*$F59&lt;&gt;0,Q59*$F59,"")</f>
        <v/>
      </c>
      <c r="S59" s="29"/>
      <c r="T59" s="30"/>
      <c r="U59" s="29">
        <v>16</v>
      </c>
      <c r="V59" s="80" t="str">
        <f t="shared" ref="V59" si="614">IF(U59*$F59&lt;&gt;0,U59*$F59,"")</f>
        <v/>
      </c>
      <c r="W59" s="29">
        <v>30</v>
      </c>
      <c r="X59" s="80" t="str">
        <f t="shared" ref="X59" si="615">IF(W59*$F59&lt;&gt;0,W59*$F59,"")</f>
        <v/>
      </c>
      <c r="Y59" s="29">
        <v>62</v>
      </c>
      <c r="Z59" s="80" t="str">
        <f t="shared" ref="Z59" si="616">IF(Y59*$F59&lt;&gt;0,Y59*$F59,"")</f>
        <v/>
      </c>
      <c r="AA59" s="48">
        <v>26</v>
      </c>
      <c r="AB59" s="80" t="str">
        <f t="shared" ref="AB59" si="617">IF(AA59*$F59&lt;&gt;0,AA59*$F59,"")</f>
        <v/>
      </c>
      <c r="AC59" s="29">
        <v>30</v>
      </c>
      <c r="AD59" s="80" t="str">
        <f t="shared" ref="AD59" si="618">IF(AC59*$F59&lt;&gt;0,AC59*$F59,"")</f>
        <v/>
      </c>
      <c r="AE59" s="29">
        <v>37</v>
      </c>
      <c r="AF59" s="80" t="str">
        <f t="shared" ref="AF59" si="619">IF(AE59*$F59&lt;&gt;0,AE59*$F59,"")</f>
        <v/>
      </c>
      <c r="AG59" s="29">
        <v>43</v>
      </c>
      <c r="AH59" s="80" t="str">
        <f t="shared" ref="AH59" si="620">IF(AG59*$F59&lt;&gt;0,AG59*$F59,"")</f>
        <v/>
      </c>
      <c r="AI59" s="29">
        <v>21</v>
      </c>
      <c r="AJ59" s="80" t="str">
        <f t="shared" ref="AJ59" si="621">IF(AI59*$F59&lt;&gt;0,AI59*$F59,"")</f>
        <v/>
      </c>
      <c r="AK59" s="29">
        <v>27</v>
      </c>
      <c r="AL59" s="80" t="str">
        <f t="shared" ref="AL59" si="622">IF(AK59*$F59&lt;&gt;0,AK59*$F59,"")</f>
        <v/>
      </c>
      <c r="AM59" s="29">
        <v>8</v>
      </c>
      <c r="AN59" s="80" t="str">
        <f t="shared" ref="AN59" si="623">IF(AM59*$F59&lt;&gt;0,AM59*$F59,"")</f>
        <v/>
      </c>
    </row>
    <row r="60" spans="1:40" ht="15.75" thickBot="1" x14ac:dyDescent="0.3">
      <c r="A60" s="57" t="s">
        <v>207</v>
      </c>
      <c r="B60" s="58"/>
      <c r="C60" s="58"/>
      <c r="D60" s="58"/>
      <c r="E60" s="58"/>
      <c r="F60" s="59"/>
      <c r="G60" s="87" t="str">
        <f>IF(SUM(G6:G59)&lt;&gt;0,SUM(G6:G59),"")</f>
        <v/>
      </c>
      <c r="H60" s="34"/>
      <c r="I60" s="33"/>
      <c r="J60" s="45"/>
      <c r="K60" s="72"/>
      <c r="L60" s="87" t="str">
        <f>IF(SUM(L6:L59)&lt;&gt;0,SUM(L6:L59),"")</f>
        <v/>
      </c>
      <c r="M60" s="68"/>
      <c r="N60" s="87" t="str">
        <f>IF(SUM(N6:N59)&lt;&gt;0,SUM(N6:N59),"")</f>
        <v/>
      </c>
      <c r="O60" s="68"/>
      <c r="P60" s="87" t="str">
        <f>IF(SUM(P6:P59)&lt;&gt;0,SUM(P6:P59),"")</f>
        <v/>
      </c>
      <c r="Q60" s="68"/>
      <c r="R60" s="87" t="str">
        <f>IF(SUM(R6:R59)&lt;&gt;0,SUM(R6:R59),"")</f>
        <v/>
      </c>
      <c r="S60" s="33"/>
      <c r="T60" s="33"/>
      <c r="U60" s="68"/>
      <c r="V60" s="87" t="str">
        <f>IF(SUM(V6:V59)&lt;&gt;0,SUM(V6:V59),"")</f>
        <v/>
      </c>
      <c r="W60" s="68"/>
      <c r="X60" s="87" t="str">
        <f>IF(SUM(X6:X59)&lt;&gt;0,SUM(X6:X59),"")</f>
        <v/>
      </c>
      <c r="Y60" s="68"/>
      <c r="Z60" s="87" t="str">
        <f>IF(SUM(Z6:Z59)&lt;&gt;0,SUM(Z6:Z59),"")</f>
        <v/>
      </c>
      <c r="AA60" s="68"/>
      <c r="AB60" s="87" t="str">
        <f>IF(SUM(AB6:AB59)&lt;&gt;0,SUM(AB6:AB59),"")</f>
        <v/>
      </c>
      <c r="AC60" s="68"/>
      <c r="AD60" s="87" t="str">
        <f>IF(SUM(AD6:AD59)&lt;&gt;0,SUM(AD6:AD59),"")</f>
        <v/>
      </c>
      <c r="AE60" s="68"/>
      <c r="AF60" s="87" t="str">
        <f>IF(SUM(AF6:AF59)&lt;&gt;0,SUM(AF6:AF59),"")</f>
        <v/>
      </c>
      <c r="AG60" s="68"/>
      <c r="AH60" s="87" t="str">
        <f>IF(SUM(AH6:AH59)&lt;&gt;0,SUM(AH6:AH59),"")</f>
        <v/>
      </c>
      <c r="AI60" s="68"/>
      <c r="AJ60" s="87" t="str">
        <f>IF(SUM(AJ6:AJ59)&lt;&gt;0,SUM(AJ6:AJ59),"")</f>
        <v/>
      </c>
      <c r="AK60" s="68"/>
      <c r="AL60" s="87" t="str">
        <f>IF(SUM(AL6:AL59)&lt;&gt;0,SUM(AL6:AL59),"")</f>
        <v/>
      </c>
      <c r="AM60" s="68"/>
      <c r="AN60" s="87" t="str">
        <f>IF(SUM(AN6:AN59)&lt;&gt;0,SUM(AN6:AN59),"")</f>
        <v/>
      </c>
    </row>
    <row r="61" spans="1:40" ht="15.75" thickBot="1" x14ac:dyDescent="0.3">
      <c r="A61" s="57" t="s">
        <v>208</v>
      </c>
      <c r="B61" s="58"/>
      <c r="C61" s="58"/>
      <c r="D61" s="58"/>
      <c r="E61" s="58"/>
      <c r="F61" s="59"/>
      <c r="G61" s="88" t="str">
        <f>IF(SUM(G6:G59)*0.23&lt;&gt;0,SUM(G6:G59)*0.23,"")</f>
        <v/>
      </c>
      <c r="H61" s="34"/>
      <c r="I61" s="35"/>
      <c r="J61" s="45"/>
      <c r="K61" s="73"/>
      <c r="L61" s="88" t="str">
        <f>IF(SUM(L6:L59)*0.23&lt;&gt;0,SUM(L6:L59)*0.23,"")</f>
        <v/>
      </c>
      <c r="M61" s="69"/>
      <c r="N61" s="88" t="str">
        <f>IF(SUM(N6:N59)*0.23&lt;&gt;0,SUM(N6:N59)*0.23,"")</f>
        <v/>
      </c>
      <c r="O61" s="69"/>
      <c r="P61" s="88" t="str">
        <f>IF(SUM(P6:P59)*0.23&lt;&gt;0,SUM(P6:P59)*0.23,"")</f>
        <v/>
      </c>
      <c r="Q61" s="69"/>
      <c r="R61" s="88" t="str">
        <f>IF(SUM(R6:R59)*0.23&lt;&gt;0,SUM(R6:R59)*0.23,"")</f>
        <v/>
      </c>
      <c r="S61" s="33"/>
      <c r="T61" s="33"/>
      <c r="U61" s="69"/>
      <c r="V61" s="88" t="str">
        <f>IF(SUM(V6:V59)*0.23&lt;&gt;0,SUM(V6:V59)*0.23,"")</f>
        <v/>
      </c>
      <c r="W61" s="69"/>
      <c r="X61" s="88" t="str">
        <f>IF(SUM(X6:X59)*0.23&lt;&gt;0,SUM(X6:X59)*0.23,"")</f>
        <v/>
      </c>
      <c r="Y61" s="69"/>
      <c r="Z61" s="88" t="str">
        <f>IF(SUM(Z6:Z59)*0.23&lt;&gt;0,SUM(Z6:Z59)*0.23,"")</f>
        <v/>
      </c>
      <c r="AA61" s="69"/>
      <c r="AB61" s="88" t="str">
        <f>IF(SUM(AB6:AB59)*0.23&lt;&gt;0,SUM(AB6:AB59)*0.23,"")</f>
        <v/>
      </c>
      <c r="AC61" s="69"/>
      <c r="AD61" s="88" t="str">
        <f>IF(SUM(AD6:AD59)*0.23&lt;&gt;0,SUM(AD6:AD59)*0.23,"")</f>
        <v/>
      </c>
      <c r="AE61" s="69"/>
      <c r="AF61" s="88" t="str">
        <f>IF(SUM(AF6:AF59)*0.23&lt;&gt;0,SUM(AF6:AF59)*0.23,"")</f>
        <v/>
      </c>
      <c r="AG61" s="69"/>
      <c r="AH61" s="88" t="str">
        <f>IF(SUM(AH6:AH59)*0.23&lt;&gt;0,SUM(AH6:AH59)*0.23,"")</f>
        <v/>
      </c>
      <c r="AI61" s="69"/>
      <c r="AJ61" s="88" t="str">
        <f>IF(SUM(AJ6:AJ59)*0.23&lt;&gt;0,SUM(AJ6:AJ59)*0.23,"")</f>
        <v/>
      </c>
      <c r="AK61" s="69"/>
      <c r="AL61" s="88" t="str">
        <f>IF(SUM(AL6:AL59)*0.23&lt;&gt;0,SUM(AL6:AL59)*0.23,"")</f>
        <v/>
      </c>
      <c r="AM61" s="69"/>
      <c r="AN61" s="88" t="str">
        <f>IF(SUM(AN6:AN59)*0.23&lt;&gt;0,SUM(AN6:AN59)*0.23,"")</f>
        <v/>
      </c>
    </row>
    <row r="62" spans="1:40" ht="15.75" thickBot="1" x14ac:dyDescent="0.3">
      <c r="A62" s="57" t="s">
        <v>209</v>
      </c>
      <c r="B62" s="58"/>
      <c r="C62" s="58"/>
      <c r="D62" s="58"/>
      <c r="E62" s="58"/>
      <c r="F62" s="59"/>
      <c r="G62" s="88" t="str">
        <f>IF(SUM(G6:G59)*1.23&lt;&gt;0,SUM(G6:G59)*1.23,"")</f>
        <v/>
      </c>
      <c r="H62" s="34"/>
      <c r="I62" s="35"/>
      <c r="J62" s="45"/>
      <c r="K62" s="74"/>
      <c r="L62" s="88" t="str">
        <f>IF(SUM(L6:L59)*1.23&lt;&gt;0,SUM(L6:L59)*1.23,"")</f>
        <v/>
      </c>
      <c r="M62" s="70"/>
      <c r="N62" s="88" t="str">
        <f>IF(SUM(N6:N59)*1.23&lt;&gt;0,SUM(N6:N59)*1.23,"")</f>
        <v/>
      </c>
      <c r="O62" s="70"/>
      <c r="P62" s="88" t="str">
        <f>IF(SUM(P6:P59)*1.23&lt;&gt;0,SUM(P6:P59)*1.23,"")</f>
        <v/>
      </c>
      <c r="Q62" s="70"/>
      <c r="R62" s="88" t="str">
        <f>IF(SUM(R6:R59)*1.23&lt;&gt;0,SUM(R6:R59)*1.23,"")</f>
        <v/>
      </c>
      <c r="S62" s="33"/>
      <c r="T62" s="33"/>
      <c r="U62" s="70"/>
      <c r="V62" s="88" t="str">
        <f>IF(SUM(V6:V59)*1.23&lt;&gt;0,SUM(V6:V59)*1.23,"")</f>
        <v/>
      </c>
      <c r="W62" s="70"/>
      <c r="X62" s="88" t="str">
        <f>IF(SUM(X6:X59)*1.23&lt;&gt;0,SUM(X6:X59)*1.23,"")</f>
        <v/>
      </c>
      <c r="Y62" s="70"/>
      <c r="Z62" s="88" t="str">
        <f>IF(SUM(Z6:Z59)*1.23&lt;&gt;0,SUM(Z6:Z59)*1.23,"")</f>
        <v/>
      </c>
      <c r="AA62" s="70"/>
      <c r="AB62" s="88" t="str">
        <f>IF(SUM(AB6:AB59)*1.23&lt;&gt;0,SUM(AB6:AB59)*1.23,"")</f>
        <v/>
      </c>
      <c r="AC62" s="70"/>
      <c r="AD62" s="88" t="str">
        <f>IF(SUM(AD6:AD59)*1.23&lt;&gt;0,SUM(AD6:AD59)*1.23,"")</f>
        <v/>
      </c>
      <c r="AE62" s="70"/>
      <c r="AF62" s="88" t="str">
        <f>IF(SUM(AF6:AF59)*1.23&lt;&gt;0,SUM(AF6:AF59)*1.23,"")</f>
        <v/>
      </c>
      <c r="AG62" s="70"/>
      <c r="AH62" s="88" t="str">
        <f>IF(SUM(AH6:AH59)*1.23&lt;&gt;0,SUM(AH6:AH59)*1.23,"")</f>
        <v/>
      </c>
      <c r="AI62" s="70"/>
      <c r="AJ62" s="88" t="str">
        <f>IF(SUM(AJ6:AJ59)*1.23&lt;&gt;0,SUM(AJ6:AJ59)*1.23,"")</f>
        <v/>
      </c>
      <c r="AK62" s="70"/>
      <c r="AL62" s="88" t="str">
        <f>IF(SUM(AL6:AL59)*1.23&lt;&gt;0,SUM(AL6:AL59)*1.23,"")</f>
        <v/>
      </c>
      <c r="AM62" s="70"/>
      <c r="AN62" s="88" t="str">
        <f>IF(SUM(AN6:AN59)*1.23&lt;&gt;0,SUM(AN6:AN59)*1.23,"")</f>
        <v/>
      </c>
    </row>
  </sheetData>
  <sheetProtection algorithmName="SHA-512" hashValue="AYZT31bGghJXLlEmTDizY2Oa7QrTukVUezKeefxPdthspZYHuKt8/r1u/eIT+AdYF/A2Ft74JqqePZM2BH5QzA==" saltValue="av8/YytBvNvYfiBnJ+T/pQ==" spinCount="100000" sheet="1" objects="1" scenarios="1" formatColumns="0"/>
  <mergeCells count="33">
    <mergeCell ref="AM60:AM62"/>
    <mergeCell ref="AC60:AC62"/>
    <mergeCell ref="AE60:AE62"/>
    <mergeCell ref="AG60:AG62"/>
    <mergeCell ref="AI60:AI62"/>
    <mergeCell ref="AK60:AK62"/>
    <mergeCell ref="Q60:Q62"/>
    <mergeCell ref="U60:U62"/>
    <mergeCell ref="W60:W62"/>
    <mergeCell ref="Y60:Y62"/>
    <mergeCell ref="AA60:AA62"/>
    <mergeCell ref="A62:F62"/>
    <mergeCell ref="A1:G1"/>
    <mergeCell ref="I1:AD1"/>
    <mergeCell ref="Q57:Z57"/>
    <mergeCell ref="Q49:Z49"/>
    <mergeCell ref="Q5:Z5"/>
    <mergeCell ref="AA5:AN5"/>
    <mergeCell ref="AA49:AN49"/>
    <mergeCell ref="AA57:AN57"/>
    <mergeCell ref="AE1:AN1"/>
    <mergeCell ref="A4:F4"/>
    <mergeCell ref="C5:G5"/>
    <mergeCell ref="C49:G49"/>
    <mergeCell ref="C57:G57"/>
    <mergeCell ref="K60:K62"/>
    <mergeCell ref="M60:M62"/>
    <mergeCell ref="K5:P5"/>
    <mergeCell ref="K49:P49"/>
    <mergeCell ref="K57:P57"/>
    <mergeCell ref="A60:F60"/>
    <mergeCell ref="A61:F61"/>
    <mergeCell ref="O60:O62"/>
  </mergeCells>
  <phoneticPr fontId="5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Konrad Mieczkowski</cp:lastModifiedBy>
  <dcterms:created xsi:type="dcterms:W3CDTF">2020-03-04T09:47:46Z</dcterms:created>
  <dcterms:modified xsi:type="dcterms:W3CDTF">2021-06-17T09:01:48Z</dcterms:modified>
</cp:coreProperties>
</file>