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13" i="1" l="1"/>
  <c r="G12" i="1"/>
  <c r="E11" i="1"/>
  <c r="G11" i="1" s="1"/>
  <c r="E10" i="1"/>
  <c r="G10" i="1" s="1"/>
  <c r="E9" i="1"/>
  <c r="G9" i="1" s="1"/>
  <c r="G8" i="1"/>
  <c r="G7" i="1"/>
  <c r="E7" i="1"/>
  <c r="G14" i="1" l="1"/>
  <c r="G15" i="1" s="1"/>
  <c r="G16" i="1" s="1"/>
</calcChain>
</file>

<file path=xl/sharedStrings.xml><?xml version="1.0" encoding="utf-8"?>
<sst xmlns="http://schemas.openxmlformats.org/spreadsheetml/2006/main" count="40" uniqueCount="36">
  <si>
    <t>Lp</t>
  </si>
  <si>
    <t>Opis</t>
  </si>
  <si>
    <t>Jm</t>
  </si>
  <si>
    <t>Ilość robót</t>
  </si>
  <si>
    <t>Cena jedn,</t>
  </si>
  <si>
    <t>Wartość</t>
  </si>
  <si>
    <t>Roboty drogowe</t>
  </si>
  <si>
    <t>1.</t>
  </si>
  <si>
    <t>KNR 2-31 0101-01</t>
  </si>
  <si>
    <t>Mechaniczne wykonanie koryta pod pobocze z kruszywa wraz z profilowaniem i zagęszczeniem podłoża oraz wywiezieniem nadmiaru gruntu na odkład do 6km w gruncie kat. l-lV głębokości ok. 15 cm</t>
  </si>
  <si>
    <t>m2</t>
  </si>
  <si>
    <t>2.</t>
  </si>
  <si>
    <t>KNR 2-31 0114-05</t>
  </si>
  <si>
    <t>Miejscowe wyrównanie istniejacej nawierzchni  z kruszywa i przekruchu kruszywem wraz z zagęszczeniem</t>
  </si>
  <si>
    <t>m3</t>
  </si>
  <si>
    <t>3.</t>
  </si>
  <si>
    <t>KNR 2-31 1004-07</t>
  </si>
  <si>
    <t>Mechaniczne skropienie warstw niebitumicznych emulsja asfaltową</t>
  </si>
  <si>
    <t>4.</t>
  </si>
  <si>
    <t>KNR 2-31 0311-05</t>
  </si>
  <si>
    <t>Nawierzchnia z mieszanki mineralno-asfaltowej AC11S -  warstwa ścieralna - grubość po zagęszczeniu 5cm</t>
  </si>
  <si>
    <t>5.</t>
  </si>
  <si>
    <t xml:space="preserve">umocnienie poboczy kruszywem łamanym 0-31.5mm - warstwa o grubości po zagęszczeniu 15 cm </t>
  </si>
  <si>
    <t>7.</t>
  </si>
  <si>
    <t>KNR 2-31 1406-04</t>
  </si>
  <si>
    <t>Regulacja pionowa studzienek dla zaworów wodociągowych i gazowych</t>
  </si>
  <si>
    <t>szt.</t>
  </si>
  <si>
    <t>9.</t>
  </si>
  <si>
    <t>KNR 2-31 1406-03</t>
  </si>
  <si>
    <t>Karczowanie krzewów i drzew</t>
  </si>
  <si>
    <t>kpl</t>
  </si>
  <si>
    <t>Wartość kosztorysowa robót netto</t>
  </si>
  <si>
    <t>VAT</t>
  </si>
  <si>
    <t>Wartość kosztorysowa robót brutto</t>
  </si>
  <si>
    <t>KOSZTORYS OFERTOWY</t>
  </si>
  <si>
    <t>Polepszenie ulicy Słonecznej w m. Chyliczki - odc.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</si>
</sst>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0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5" fillId="0" borderId="0" xfId="3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11 2 2" xfId="2"/>
    <cellStyle name="Normalny 12 2" xfId="3"/>
  </cellStyles>
  <dxfs count="16"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27"/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2" sqref="A2:G2"/>
    </sheetView>
  </sheetViews>
  <sheetFormatPr defaultRowHeight="15" x14ac:dyDescent="0.25"/>
  <cols>
    <col min="1" max="1" width="6" customWidth="1"/>
    <col min="2" max="2" width="0" hidden="1" customWidth="1"/>
    <col min="3" max="3" width="52.5703125" customWidth="1"/>
    <col min="4" max="4" width="7.85546875" customWidth="1"/>
    <col min="5" max="5" width="10.140625" customWidth="1"/>
    <col min="6" max="6" width="13.7109375" customWidth="1"/>
    <col min="7" max="7" width="16.28515625" customWidth="1"/>
  </cols>
  <sheetData>
    <row r="1" spans="1:7" x14ac:dyDescent="0.25">
      <c r="A1" s="17" t="s">
        <v>34</v>
      </c>
      <c r="B1" s="17"/>
      <c r="C1" s="17"/>
      <c r="D1" s="17"/>
      <c r="E1" s="17"/>
      <c r="F1" s="17"/>
      <c r="G1" s="17"/>
    </row>
    <row r="2" spans="1:7" x14ac:dyDescent="0.25">
      <c r="A2" s="18" t="s">
        <v>35</v>
      </c>
      <c r="B2" s="18"/>
      <c r="C2" s="18"/>
      <c r="D2" s="18"/>
      <c r="E2" s="18"/>
      <c r="F2" s="18"/>
      <c r="G2" s="18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2" t="s">
        <v>0</v>
      </c>
      <c r="B4" s="2"/>
      <c r="C4" s="2" t="s">
        <v>1</v>
      </c>
      <c r="D4" s="2" t="s">
        <v>2</v>
      </c>
      <c r="E4" s="3" t="s">
        <v>3</v>
      </c>
      <c r="F4" s="2" t="s">
        <v>4</v>
      </c>
      <c r="G4" s="2" t="s">
        <v>5</v>
      </c>
    </row>
    <row r="5" spans="1:7" x14ac:dyDescent="0.25">
      <c r="A5" s="4">
        <v>1</v>
      </c>
      <c r="B5" s="4"/>
      <c r="C5" s="4">
        <v>2</v>
      </c>
      <c r="D5" s="4">
        <v>3</v>
      </c>
      <c r="E5" s="4">
        <v>4</v>
      </c>
      <c r="F5" s="4">
        <v>5</v>
      </c>
      <c r="G5" s="4">
        <v>6</v>
      </c>
    </row>
    <row r="6" spans="1:7" x14ac:dyDescent="0.25">
      <c r="A6" s="5"/>
      <c r="B6" s="5"/>
      <c r="C6" s="5" t="s">
        <v>6</v>
      </c>
      <c r="D6" s="4"/>
      <c r="E6" s="4"/>
      <c r="F6" s="4"/>
      <c r="G6" s="4"/>
    </row>
    <row r="7" spans="1:7" ht="60" x14ac:dyDescent="0.25">
      <c r="A7" s="6" t="s">
        <v>7</v>
      </c>
      <c r="B7" s="7" t="s">
        <v>8</v>
      </c>
      <c r="C7" s="8" t="s">
        <v>9</v>
      </c>
      <c r="D7" s="7" t="s">
        <v>10</v>
      </c>
      <c r="E7" s="9">
        <f>141*2*0.5</f>
        <v>141</v>
      </c>
      <c r="F7" s="10"/>
      <c r="G7" s="11">
        <f t="shared" ref="G7:G13" si="0">ROUND(E7*F7,2)</f>
        <v>0</v>
      </c>
    </row>
    <row r="8" spans="1:7" ht="30" x14ac:dyDescent="0.25">
      <c r="A8" s="6" t="s">
        <v>11</v>
      </c>
      <c r="B8" s="7" t="s">
        <v>12</v>
      </c>
      <c r="C8" s="8" t="s">
        <v>13</v>
      </c>
      <c r="D8" s="7" t="s">
        <v>14</v>
      </c>
      <c r="E8" s="9">
        <v>5</v>
      </c>
      <c r="F8" s="10"/>
      <c r="G8" s="11">
        <f t="shared" si="0"/>
        <v>0</v>
      </c>
    </row>
    <row r="9" spans="1:7" ht="30" x14ac:dyDescent="0.25">
      <c r="A9" s="6" t="s">
        <v>15</v>
      </c>
      <c r="B9" s="7" t="s">
        <v>16</v>
      </c>
      <c r="C9" s="8" t="s">
        <v>17</v>
      </c>
      <c r="D9" s="7" t="s">
        <v>10</v>
      </c>
      <c r="E9" s="9">
        <f>141*4.1</f>
        <v>578.09999999999991</v>
      </c>
      <c r="F9" s="10"/>
      <c r="G9" s="11">
        <f t="shared" si="0"/>
        <v>0</v>
      </c>
    </row>
    <row r="10" spans="1:7" ht="30" x14ac:dyDescent="0.25">
      <c r="A10" s="6" t="s">
        <v>18</v>
      </c>
      <c r="B10" s="7" t="s">
        <v>19</v>
      </c>
      <c r="C10" s="8" t="s">
        <v>20</v>
      </c>
      <c r="D10" s="7" t="s">
        <v>10</v>
      </c>
      <c r="E10" s="9">
        <f>E9</f>
        <v>578.09999999999991</v>
      </c>
      <c r="F10" s="10"/>
      <c r="G10" s="11">
        <f t="shared" si="0"/>
        <v>0</v>
      </c>
    </row>
    <row r="11" spans="1:7" ht="30" x14ac:dyDescent="0.25">
      <c r="A11" s="6" t="s">
        <v>21</v>
      </c>
      <c r="B11" s="7" t="s">
        <v>12</v>
      </c>
      <c r="C11" s="8" t="s">
        <v>22</v>
      </c>
      <c r="D11" s="7" t="s">
        <v>10</v>
      </c>
      <c r="E11" s="9">
        <f>141*2*0.5</f>
        <v>141</v>
      </c>
      <c r="F11" s="10"/>
      <c r="G11" s="11">
        <f t="shared" si="0"/>
        <v>0</v>
      </c>
    </row>
    <row r="12" spans="1:7" ht="30" x14ac:dyDescent="0.25">
      <c r="A12" s="6" t="s">
        <v>23</v>
      </c>
      <c r="B12" s="7" t="s">
        <v>24</v>
      </c>
      <c r="C12" s="8" t="s">
        <v>25</v>
      </c>
      <c r="D12" s="7" t="s">
        <v>26</v>
      </c>
      <c r="E12" s="9">
        <v>5</v>
      </c>
      <c r="F12" s="10"/>
      <c r="G12" s="11">
        <f t="shared" si="0"/>
        <v>0</v>
      </c>
    </row>
    <row r="13" spans="1:7" x14ac:dyDescent="0.25">
      <c r="A13" s="6" t="s">
        <v>27</v>
      </c>
      <c r="B13" s="7" t="s">
        <v>28</v>
      </c>
      <c r="C13" s="8" t="s">
        <v>29</v>
      </c>
      <c r="D13" s="7" t="s">
        <v>30</v>
      </c>
      <c r="E13" s="9">
        <v>1</v>
      </c>
      <c r="F13" s="10"/>
      <c r="G13" s="11">
        <f t="shared" si="0"/>
        <v>0</v>
      </c>
    </row>
    <row r="14" spans="1:7" x14ac:dyDescent="0.25">
      <c r="A14" s="12"/>
      <c r="B14" s="12"/>
      <c r="C14" s="13"/>
      <c r="D14" s="14"/>
      <c r="E14" s="12"/>
      <c r="F14" s="15" t="s">
        <v>31</v>
      </c>
      <c r="G14" s="16">
        <f>SUM(G7:G13)</f>
        <v>0</v>
      </c>
    </row>
    <row r="15" spans="1:7" x14ac:dyDescent="0.25">
      <c r="A15" s="12"/>
      <c r="B15" s="12"/>
      <c r="C15" s="19"/>
      <c r="D15" s="20"/>
      <c r="E15" s="21"/>
      <c r="F15" s="15" t="s">
        <v>32</v>
      </c>
      <c r="G15" s="16">
        <f>ROUND(G14*0.23,2)</f>
        <v>0</v>
      </c>
    </row>
    <row r="16" spans="1:7" x14ac:dyDescent="0.25">
      <c r="A16" s="12"/>
      <c r="B16" s="12"/>
      <c r="C16" s="13"/>
      <c r="D16" s="14"/>
      <c r="E16" s="12"/>
      <c r="F16" s="15" t="s">
        <v>33</v>
      </c>
      <c r="G16" s="16">
        <f>G15+G14</f>
        <v>0</v>
      </c>
    </row>
  </sheetData>
  <mergeCells count="3">
    <mergeCell ref="A1:G1"/>
    <mergeCell ref="A2:G2"/>
    <mergeCell ref="C15:E15"/>
  </mergeCells>
  <conditionalFormatting sqref="G8 F7:G7 G11 F12:G12 G13:G16">
    <cfRule type="cellIs" dxfId="15" priority="16" stopIfTrue="1" operator="equal">
      <formula>0</formula>
    </cfRule>
  </conditionalFormatting>
  <conditionalFormatting sqref="G8 F7:G7 G11 F12:G12 G13:G16">
    <cfRule type="cellIs" dxfId="14" priority="15" stopIfTrue="1" operator="equal">
      <formula>0</formula>
    </cfRule>
  </conditionalFormatting>
  <conditionalFormatting sqref="F8 F11">
    <cfRule type="cellIs" dxfId="13" priority="14" stopIfTrue="1" operator="equal">
      <formula>0</formula>
    </cfRule>
  </conditionalFormatting>
  <conditionalFormatting sqref="F8 F11">
    <cfRule type="cellIs" dxfId="12" priority="13" stopIfTrue="1" operator="equal">
      <formula>0</formula>
    </cfRule>
  </conditionalFormatting>
  <conditionalFormatting sqref="F8 F11">
    <cfRule type="cellIs" dxfId="11" priority="12" stopIfTrue="1" operator="equal">
      <formula>0</formula>
    </cfRule>
  </conditionalFormatting>
  <conditionalFormatting sqref="F8 F11">
    <cfRule type="cellIs" dxfId="10" priority="11" stopIfTrue="1" operator="equal">
      <formula>0</formula>
    </cfRule>
  </conditionalFormatting>
  <conditionalFormatting sqref="F9:G9">
    <cfRule type="cellIs" dxfId="9" priority="10" stopIfTrue="1" operator="equal">
      <formula>0</formula>
    </cfRule>
  </conditionalFormatting>
  <conditionalFormatting sqref="F9:G9">
    <cfRule type="cellIs" dxfId="8" priority="9" stopIfTrue="1" operator="equal">
      <formula>0</formula>
    </cfRule>
  </conditionalFormatting>
  <conditionalFormatting sqref="G10">
    <cfRule type="cellIs" dxfId="7" priority="8" stopIfTrue="1" operator="equal">
      <formula>0</formula>
    </cfRule>
  </conditionalFormatting>
  <conditionalFormatting sqref="G10">
    <cfRule type="cellIs" dxfId="6" priority="7" stopIfTrue="1" operator="equal">
      <formula>0</formula>
    </cfRule>
  </conditionalFormatting>
  <conditionalFormatting sqref="F10">
    <cfRule type="cellIs" dxfId="5" priority="6" stopIfTrue="1" operator="equal">
      <formula>0</formula>
    </cfRule>
  </conditionalFormatting>
  <conditionalFormatting sqref="F10">
    <cfRule type="cellIs" dxfId="4" priority="5" stopIfTrue="1" operator="equal">
      <formula>0</formula>
    </cfRule>
  </conditionalFormatting>
  <conditionalFormatting sqref="F10">
    <cfRule type="cellIs" dxfId="3" priority="4" stopIfTrue="1" operator="equal">
      <formula>0</formula>
    </cfRule>
  </conditionalFormatting>
  <conditionalFormatting sqref="F10">
    <cfRule type="cellIs" dxfId="2" priority="3" stopIfTrue="1" operator="equal">
      <formula>0</formula>
    </cfRule>
  </conditionalFormatting>
  <conditionalFormatting sqref="F13">
    <cfRule type="cellIs" dxfId="1" priority="2" stopIfTrue="1" operator="equal">
      <formula>0</formula>
    </cfRule>
  </conditionalFormatting>
  <conditionalFormatting sqref="F1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2023-09-07T05:46:16Z</dcterms:modified>
</cp:coreProperties>
</file>